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___Projet Dominique\__Clarifications and Addendum\_Responses N°9\"/>
    </mc:Choice>
  </mc:AlternateContent>
  <bookViews>
    <workbookView xWindow="0" yWindow="0" windowWidth="23040" windowHeight="9192" tabRatio="879"/>
  </bookViews>
  <sheets>
    <sheet name="PADU SUB S1" sheetId="7" r:id="rId1"/>
    <sheet name="PADU SUB S2" sheetId="8" r:id="rId2"/>
    <sheet name="PADU SUB S3" sheetId="9" r:id="rId3"/>
    <sheet name="PADU SUB S4" sheetId="10" r:id="rId4"/>
    <sheet name="PADU SUB S5" sheetId="11" r:id="rId5"/>
    <sheet name="PADU SUB S6" sheetId="12" r:id="rId6"/>
    <sheet name="PADU NOTES" sheetId="15" r:id="rId7"/>
  </sheets>
  <definedNames>
    <definedName name="_xlnm.Print_Titles" localSheetId="6">'PADU NOTES'!$1:$1</definedName>
    <definedName name="_xlnm.Print_Titles" localSheetId="0">'PADU SUB S1'!$1:$3</definedName>
    <definedName name="_xlnm.Print_Titles" localSheetId="3">'PADU SUB S4'!$1:$6</definedName>
    <definedName name="_xlnm.Print_Area" localSheetId="6">'PADU NOTES'!$B$1:$C$43</definedName>
    <definedName name="_xlnm.Print_Area" localSheetId="0">'PADU SUB S1'!$B$1:$I$96</definedName>
    <definedName name="_xlnm.Print_Area" localSheetId="1">'PADU SUB S2'!$B$1:$H$22</definedName>
    <definedName name="_xlnm.Print_Area" localSheetId="2">'PADU SUB S3'!$B$1:$I$21</definedName>
    <definedName name="_xlnm.Print_Area" localSheetId="3">'PADU SUB S4'!$B$1:$I$200</definedName>
    <definedName name="_xlnm.Print_Area" localSheetId="4">'PADU SUB S5'!$B$1:$G$23</definedName>
    <definedName name="_xlnm.Print_Area" localSheetId="5">'PADU SUB S6'!$B$1:$I$27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8" i="10" l="1"/>
  <c r="I188" i="10"/>
  <c r="H189" i="10"/>
  <c r="I189" i="10"/>
  <c r="E52" i="10" l="1"/>
  <c r="I52" i="10" s="1"/>
  <c r="I108" i="10"/>
  <c r="H108" i="10"/>
  <c r="I192" i="10"/>
  <c r="H192" i="10"/>
  <c r="I185" i="10"/>
  <c r="H185" i="10"/>
  <c r="H182" i="10"/>
  <c r="I182" i="10"/>
  <c r="I181" i="10"/>
  <c r="H181" i="10"/>
  <c r="H176" i="10"/>
  <c r="I176" i="10"/>
  <c r="H177" i="10"/>
  <c r="I177" i="10"/>
  <c r="H178" i="10"/>
  <c r="I178" i="10"/>
  <c r="I175" i="10"/>
  <c r="H175" i="10"/>
  <c r="H170" i="10"/>
  <c r="I170" i="10"/>
  <c r="H171" i="10"/>
  <c r="I171" i="10"/>
  <c r="H172" i="10"/>
  <c r="I172" i="10"/>
  <c r="I169" i="10"/>
  <c r="H169" i="10"/>
  <c r="I166" i="10"/>
  <c r="H166" i="10"/>
  <c r="H162" i="10"/>
  <c r="I162" i="10"/>
  <c r="H163" i="10"/>
  <c r="I163" i="10"/>
  <c r="I161" i="10"/>
  <c r="H161" i="10"/>
  <c r="H154" i="10"/>
  <c r="I154" i="10"/>
  <c r="H155" i="10"/>
  <c r="I155" i="10"/>
  <c r="H156" i="10"/>
  <c r="I156" i="10"/>
  <c r="H157" i="10"/>
  <c r="I157" i="10"/>
  <c r="H158" i="10"/>
  <c r="I158" i="10"/>
  <c r="I153" i="10"/>
  <c r="H153" i="10"/>
  <c r="H150" i="10"/>
  <c r="I150" i="10"/>
  <c r="I149" i="10"/>
  <c r="H149" i="10"/>
  <c r="H145" i="10"/>
  <c r="I145" i="10"/>
  <c r="H146" i="10"/>
  <c r="I146" i="10"/>
  <c r="I144" i="10"/>
  <c r="H144" i="10"/>
  <c r="H139" i="10"/>
  <c r="I139" i="10"/>
  <c r="H140" i="10"/>
  <c r="I140" i="10"/>
  <c r="H141" i="10"/>
  <c r="I141" i="10"/>
  <c r="I138" i="10"/>
  <c r="H138" i="10"/>
  <c r="I135" i="10"/>
  <c r="H135" i="10"/>
  <c r="H129" i="10"/>
  <c r="I129" i="10"/>
  <c r="H130" i="10"/>
  <c r="I130" i="10"/>
  <c r="H131" i="10"/>
  <c r="I131" i="10"/>
  <c r="H132" i="10"/>
  <c r="I132" i="10"/>
  <c r="I128" i="10"/>
  <c r="H128" i="10"/>
  <c r="H124" i="10"/>
  <c r="I124" i="10"/>
  <c r="H125" i="10"/>
  <c r="I125" i="10"/>
  <c r="I123" i="10"/>
  <c r="H123" i="10"/>
  <c r="H52" i="10" l="1"/>
  <c r="H14" i="9"/>
  <c r="I14" i="9"/>
  <c r="H15" i="9"/>
  <c r="I15" i="9"/>
  <c r="H16" i="9"/>
  <c r="I16" i="9"/>
  <c r="I13" i="9"/>
  <c r="H13" i="9"/>
  <c r="H10" i="9"/>
  <c r="I10" i="9"/>
  <c r="H11" i="9"/>
  <c r="I11" i="9"/>
  <c r="I9" i="9"/>
  <c r="H9" i="9" l="1"/>
  <c r="I75" i="7"/>
  <c r="I72" i="7"/>
  <c r="I69" i="7"/>
  <c r="I68" i="7"/>
  <c r="I65" i="7"/>
  <c r="I64" i="7"/>
  <c r="I63" i="7"/>
  <c r="I62" i="7"/>
  <c r="I59" i="7"/>
  <c r="I58" i="7"/>
  <c r="I57" i="7"/>
  <c r="I56" i="7"/>
  <c r="I53" i="7"/>
  <c r="I50" i="7"/>
  <c r="I49" i="7"/>
  <c r="I48" i="7"/>
  <c r="I45" i="7"/>
  <c r="I44" i="7"/>
  <c r="I43" i="7"/>
  <c r="I42" i="7"/>
  <c r="I41" i="7"/>
  <c r="I40" i="7"/>
  <c r="I37" i="7"/>
  <c r="I36" i="7"/>
  <c r="I33" i="7"/>
  <c r="I32" i="7"/>
  <c r="I31" i="7"/>
  <c r="I28" i="7"/>
  <c r="I27" i="7"/>
  <c r="I26" i="7"/>
  <c r="I25" i="7"/>
  <c r="I22" i="7"/>
  <c r="I19" i="7"/>
  <c r="I18" i="7"/>
  <c r="I17" i="7"/>
  <c r="I16" i="7"/>
  <c r="I15" i="7"/>
  <c r="I12" i="7"/>
  <c r="I11" i="7"/>
  <c r="I10" i="7"/>
  <c r="I64" i="10" l="1"/>
  <c r="H64" i="10"/>
  <c r="H25" i="10"/>
  <c r="I25" i="10"/>
  <c r="H17" i="10"/>
  <c r="I17" i="10"/>
  <c r="H18" i="10"/>
  <c r="I18" i="10"/>
  <c r="G17" i="8" l="1"/>
  <c r="I120" i="10" l="1"/>
  <c r="H120" i="10"/>
  <c r="I119" i="10"/>
  <c r="H119" i="10"/>
  <c r="I118" i="10"/>
  <c r="H118" i="10"/>
  <c r="I117" i="10"/>
  <c r="H117" i="10"/>
  <c r="I116" i="10"/>
  <c r="H116" i="10"/>
  <c r="I115" i="10"/>
  <c r="H115" i="10"/>
  <c r="I114" i="10"/>
  <c r="H114" i="10"/>
  <c r="I113" i="10"/>
  <c r="H113" i="10"/>
  <c r="I110" i="10"/>
  <c r="H110" i="10"/>
  <c r="I109" i="10"/>
  <c r="H109" i="10"/>
  <c r="I107" i="10"/>
  <c r="H107" i="10"/>
  <c r="I106" i="10"/>
  <c r="H106" i="10"/>
  <c r="I103" i="10"/>
  <c r="H103" i="10"/>
  <c r="I102" i="10"/>
  <c r="H102" i="10"/>
  <c r="I101" i="10"/>
  <c r="H101" i="10"/>
  <c r="I98" i="10"/>
  <c r="H98" i="10"/>
  <c r="I95" i="10"/>
  <c r="H95" i="10"/>
  <c r="I94" i="10"/>
  <c r="H94" i="10"/>
  <c r="I90" i="10"/>
  <c r="H90" i="10"/>
  <c r="I89" i="10"/>
  <c r="H89" i="10"/>
  <c r="I86" i="10"/>
  <c r="H86" i="10"/>
  <c r="I85" i="10"/>
  <c r="H85" i="10"/>
  <c r="I84" i="10"/>
  <c r="H84" i="10"/>
  <c r="I83" i="10"/>
  <c r="H83" i="10"/>
  <c r="I82" i="10"/>
  <c r="H82" i="10"/>
  <c r="I81" i="10"/>
  <c r="H81" i="10"/>
  <c r="I78" i="10"/>
  <c r="H78" i="10"/>
  <c r="I77" i="10"/>
  <c r="H77" i="10"/>
  <c r="I76" i="10"/>
  <c r="H76" i="10"/>
  <c r="I75" i="10"/>
  <c r="H75" i="10"/>
  <c r="I74" i="10"/>
  <c r="H74" i="10"/>
  <c r="I73" i="10"/>
  <c r="H73" i="10"/>
  <c r="I70" i="10"/>
  <c r="H70" i="10"/>
  <c r="I69" i="10"/>
  <c r="H69" i="10"/>
  <c r="I68" i="10"/>
  <c r="H68" i="10"/>
  <c r="H8" i="10"/>
  <c r="I61" i="10"/>
  <c r="H61" i="10"/>
  <c r="I58" i="10"/>
  <c r="H58" i="10"/>
  <c r="I55" i="10"/>
  <c r="H55" i="10"/>
  <c r="I51" i="10"/>
  <c r="H51" i="10"/>
  <c r="I48" i="10"/>
  <c r="H48" i="10"/>
  <c r="I47" i="10"/>
  <c r="H47" i="10"/>
  <c r="I46" i="10"/>
  <c r="H46" i="10"/>
  <c r="I45" i="10"/>
  <c r="H45" i="10"/>
  <c r="I42" i="10"/>
  <c r="H42" i="10"/>
  <c r="I39" i="10"/>
  <c r="H39" i="10"/>
  <c r="I38" i="10"/>
  <c r="H38" i="10"/>
  <c r="I34" i="10"/>
  <c r="H34" i="10"/>
  <c r="I33" i="10"/>
  <c r="H33" i="10"/>
  <c r="I32" i="10"/>
  <c r="H32" i="10"/>
  <c r="I28" i="10" l="1"/>
  <c r="H28" i="10"/>
  <c r="I24" i="10"/>
  <c r="H24" i="10"/>
  <c r="I23" i="10"/>
  <c r="H23" i="10"/>
  <c r="I22" i="10"/>
  <c r="H22" i="10"/>
  <c r="I9" i="10"/>
  <c r="H9" i="10"/>
  <c r="I22" i="12" l="1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B1" i="15"/>
  <c r="I23" i="12" l="1"/>
  <c r="H23" i="12"/>
  <c r="I18" i="9"/>
  <c r="F9" i="11" s="1"/>
  <c r="B1" i="12"/>
  <c r="B1" i="11"/>
  <c r="B1" i="10"/>
  <c r="B10" i="11" s="1"/>
  <c r="B1" i="9"/>
  <c r="B9" i="11" s="1"/>
  <c r="B1" i="8"/>
  <c r="B1" i="7"/>
  <c r="B7" i="11" s="1"/>
  <c r="H16" i="8"/>
  <c r="H15" i="8"/>
  <c r="H14" i="8"/>
  <c r="H13" i="8"/>
  <c r="H12" i="8"/>
  <c r="H11" i="8"/>
  <c r="H10" i="8"/>
  <c r="H9" i="8"/>
  <c r="H8" i="8"/>
  <c r="H7" i="8"/>
  <c r="H6" i="8"/>
  <c r="B8" i="11" l="1"/>
  <c r="I77" i="7"/>
  <c r="F7" i="11" s="1"/>
  <c r="H17" i="8"/>
  <c r="D8" i="11" s="1"/>
  <c r="I15" i="10"/>
  <c r="H15" i="10"/>
  <c r="I16" i="10"/>
  <c r="H16" i="10"/>
  <c r="I8" i="10"/>
  <c r="H18" i="9"/>
  <c r="D9" i="11" s="1"/>
  <c r="H194" i="10" l="1"/>
  <c r="D10" i="11" s="1"/>
  <c r="D18" i="11" s="1"/>
  <c r="I194" i="10"/>
  <c r="F10" i="11" s="1"/>
  <c r="F18" i="11" s="1"/>
</calcChain>
</file>

<file path=xl/sharedStrings.xml><?xml version="1.0" encoding="utf-8"?>
<sst xmlns="http://schemas.openxmlformats.org/spreadsheetml/2006/main" count="678" uniqueCount="314">
  <si>
    <t>Schedule of Rates and Prices</t>
  </si>
  <si>
    <t>Schedule No. 1.  Plant and Mandatory Spare Parts Supplied from Abroad</t>
  </si>
  <si>
    <t>Item</t>
  </si>
  <si>
    <t>Description</t>
  </si>
  <si>
    <t>Qty.</t>
  </si>
  <si>
    <t>CIP</t>
  </si>
  <si>
    <t>(1) x (3)</t>
  </si>
  <si>
    <t>TOTAL (to Schedule No. 5. Grand Summary)</t>
  </si>
  <si>
    <t>Name of Bidder</t>
  </si>
  <si>
    <t>Signature of Bidder</t>
  </si>
  <si>
    <r>
      <t>1</t>
    </r>
    <r>
      <rPr>
        <sz val="9"/>
        <color theme="1"/>
        <rFont val="Times New Roman"/>
        <family val="1"/>
      </rPr>
      <t xml:space="preserve"> Bidders shall enter a code representing the country of origin of all imported plant and equipment.</t>
    </r>
  </si>
  <si>
    <r>
      <t>2</t>
    </r>
    <r>
      <rPr>
        <sz val="9"/>
        <color theme="1"/>
        <rFont val="Times New Roman"/>
        <family val="1"/>
      </rPr>
      <t xml:space="preserve"> Specify currency. Create and use as many columns for Unit Price and Total Price as there are currencies.</t>
    </r>
  </si>
  <si>
    <t>Country of Origin Declaration Form</t>
  </si>
  <si>
    <t>Code</t>
  </si>
  <si>
    <t>Country</t>
  </si>
  <si>
    <t>(1)</t>
  </si>
  <si>
    <t>(2)</t>
  </si>
  <si>
    <t>Foreign Currency</t>
  </si>
  <si>
    <t>(3)</t>
  </si>
  <si>
    <t>Schedule No. 2.  Plant and Mandatory Spare Parts Supplied from Within the Employer’s Country</t>
  </si>
  <si>
    <t>Sales and other taxes payable per line item if Contract is awarded (in accordance with ITB 17.5 (b) (ii)</t>
  </si>
  <si>
    <t>(1) x (2)</t>
  </si>
  <si>
    <r>
      <t>1</t>
    </r>
    <r>
      <rPr>
        <sz val="9"/>
        <color theme="1"/>
        <rFont val="Times New Roman"/>
        <family val="1"/>
      </rPr>
      <t xml:space="preserve"> Specify currency in accordance with specifications in Bid Data Sheet under ITB 18.1 </t>
    </r>
  </si>
  <si>
    <t xml:space="preserve">                                                                   TOTAL (to Schedule No. 5.  Grand Summary)</t>
  </si>
  <si>
    <t>Schedule No. 3.  Design Services</t>
  </si>
  <si>
    <t>Local Currency Portion</t>
  </si>
  <si>
    <t>Foreign Currency Portion</t>
  </si>
  <si>
    <t>TOTAL (to Schedule No. 5.  Grand Summary)</t>
  </si>
  <si>
    <t>Schedule No. 4.  Installation and Other Services</t>
  </si>
  <si>
    <t>Foreign</t>
  </si>
  <si>
    <t>Local</t>
  </si>
  <si>
    <r>
      <t>1</t>
    </r>
    <r>
      <rPr>
        <sz val="9"/>
        <color theme="1"/>
        <rFont val="Times New Roman"/>
        <family val="1"/>
      </rPr>
      <t xml:space="preserve"> Specify currency in accordance with ITB 18</t>
    </r>
  </si>
  <si>
    <t>Schedule No. 5.  Grand Summary</t>
  </si>
  <si>
    <t>Total Schedule No. 1.  Plant, and Mandatory Spare Parts Supplied from Abroad</t>
  </si>
  <si>
    <t>Total Schedule No. 2.  Plant, and Mandatory Spare Parts Supplied from Within the Employer’s Country</t>
  </si>
  <si>
    <t>Total Schedule No. 3.  Design Services</t>
  </si>
  <si>
    <t>Total Schedule No. 4.  Installation and Other Services</t>
  </si>
  <si>
    <t>TOTAL (to Letter of Bid)</t>
  </si>
  <si>
    <t>Schedule No. 6.  Recommended Spare Parts</t>
  </si>
  <si>
    <t>Unit Price</t>
  </si>
  <si>
    <t>Total Price</t>
  </si>
  <si>
    <t>CIF or CIP</t>
  </si>
  <si>
    <t>(foreign parts)</t>
  </si>
  <si>
    <t xml:space="preserve">EXW </t>
  </si>
  <si>
    <t>(local parts)</t>
  </si>
  <si>
    <t xml:space="preserve">(1) x (2) </t>
  </si>
  <si>
    <t>N/A</t>
  </si>
  <si>
    <t xml:space="preserve">MOBILIZATION AND DEMOBILIZATION </t>
  </si>
  <si>
    <t xml:space="preserve">TOPOGRAPHICAL SURVEYS AND STUDIES </t>
  </si>
  <si>
    <t xml:space="preserve">Geotechnical investigations </t>
  </si>
  <si>
    <t>a)</t>
  </si>
  <si>
    <t>b)</t>
  </si>
  <si>
    <t xml:space="preserve">BACKFILLING OPERATIONS </t>
  </si>
  <si>
    <t xml:space="preserve">EXCAVATION OPERATIONS </t>
  </si>
  <si>
    <t xml:space="preserve">Buildings + Roadways </t>
  </si>
  <si>
    <t xml:space="preserve">Special Backfilling under the railed heavy road + Compaction operations </t>
  </si>
  <si>
    <t>c)</t>
  </si>
  <si>
    <t xml:space="preserve">Leveling  operations </t>
  </si>
  <si>
    <t>Lean concrete under heavy railed road</t>
  </si>
  <si>
    <t>d)</t>
  </si>
  <si>
    <t>CONCRETE WORKS</t>
  </si>
  <si>
    <t xml:space="preserve">Foundations </t>
  </si>
  <si>
    <t xml:space="preserve">Columns </t>
  </si>
  <si>
    <t>e)</t>
  </si>
  <si>
    <t>f)</t>
  </si>
  <si>
    <t xml:space="preserve">Stairs </t>
  </si>
  <si>
    <t xml:space="preserve">Roads </t>
  </si>
  <si>
    <t>UOM</t>
  </si>
  <si>
    <t>Sum</t>
  </si>
  <si>
    <t>m</t>
  </si>
  <si>
    <t xml:space="preserve">Sum </t>
  </si>
  <si>
    <t>HOLLOW BLOCKS + FINISHES WORKS</t>
  </si>
  <si>
    <t>Hollow Blocks + False Ceiling + Raised Floors</t>
  </si>
  <si>
    <t xml:space="preserve">Hollow Blocks Walls </t>
  </si>
  <si>
    <t>False Ceiling in control room, protection room, telecom room, AC/DC charger room</t>
  </si>
  <si>
    <t>Raised Floor  in control room, protection room, telecom room, AC/DC charger room</t>
  </si>
  <si>
    <t>m²</t>
  </si>
  <si>
    <t xml:space="preserve">Plastering </t>
  </si>
  <si>
    <t>Smooth walls plastering</t>
  </si>
  <si>
    <t xml:space="preserve">Painting </t>
  </si>
  <si>
    <t xml:space="preserve">Walls painting </t>
  </si>
  <si>
    <t>Super caoutchouc painting for roofs, except for the battery room</t>
  </si>
  <si>
    <t xml:space="preserve">Tiling </t>
  </si>
  <si>
    <t xml:space="preserve">Anti acid non slip tiling </t>
  </si>
  <si>
    <t>CARPENTRY</t>
  </si>
  <si>
    <t>Glaze window</t>
  </si>
  <si>
    <t>Window  1*0.4</t>
  </si>
  <si>
    <t xml:space="preserve">Sanitary works </t>
  </si>
  <si>
    <t xml:space="preserve">Fencing </t>
  </si>
  <si>
    <t>Slabs</t>
  </si>
  <si>
    <t xml:space="preserve">Parapets </t>
  </si>
  <si>
    <t>Anti acid painting for the roof of the battery room</t>
  </si>
  <si>
    <t xml:space="preserve">Non slip granit tiling </t>
  </si>
  <si>
    <t>Fire Doors</t>
  </si>
  <si>
    <t>TRANSFORMER ZONE 
EXCAVATION + BACKFILLING + LEVELING</t>
  </si>
  <si>
    <t xml:space="preserve">Excavation for the Raft Foundation under the two transformers </t>
  </si>
  <si>
    <t xml:space="preserve">Fire resistant grating below the two transformer </t>
  </si>
  <si>
    <t>Railed Beam's under the transformer</t>
  </si>
  <si>
    <t>Wooden Doors</t>
  </si>
  <si>
    <r>
      <t>Code</t>
    </r>
    <r>
      <rPr>
        <b/>
        <vertAlign val="superscript"/>
        <sz val="10"/>
        <color theme="1"/>
        <rFont val="Times New Roman"/>
        <family val="1"/>
      </rPr>
      <t>1</t>
    </r>
  </si>
  <si>
    <r>
      <t>Unit Price</t>
    </r>
    <r>
      <rPr>
        <b/>
        <vertAlign val="superscript"/>
        <sz val="10"/>
        <color theme="1"/>
        <rFont val="Times New Roman"/>
        <family val="1"/>
      </rPr>
      <t>2</t>
    </r>
  </si>
  <si>
    <r>
      <t>Total Price</t>
    </r>
    <r>
      <rPr>
        <b/>
        <vertAlign val="superscript"/>
        <sz val="10"/>
        <color theme="1"/>
        <rFont val="Times New Roman"/>
        <family val="1"/>
      </rPr>
      <t>2</t>
    </r>
  </si>
  <si>
    <r>
      <t>EXW Unit Price</t>
    </r>
    <r>
      <rPr>
        <vertAlign val="superscript"/>
        <sz val="10"/>
        <color theme="1"/>
        <rFont val="Times New Roman"/>
        <family val="1"/>
      </rPr>
      <t>1</t>
    </r>
  </si>
  <si>
    <r>
      <t>EXW Total Price</t>
    </r>
    <r>
      <rPr>
        <vertAlign val="superscript"/>
        <sz val="10"/>
        <color theme="1"/>
        <rFont val="Times New Roman"/>
        <family val="1"/>
      </rPr>
      <t>1</t>
    </r>
  </si>
  <si>
    <r>
      <t>Unit Price</t>
    </r>
    <r>
      <rPr>
        <b/>
        <vertAlign val="superscript"/>
        <sz val="10"/>
        <color theme="1"/>
        <rFont val="Times New Roman"/>
        <family val="1"/>
      </rPr>
      <t>1</t>
    </r>
  </si>
  <si>
    <r>
      <t>Total Price</t>
    </r>
    <r>
      <rPr>
        <b/>
        <vertAlign val="superscript"/>
        <sz val="10"/>
        <color theme="1"/>
        <rFont val="Times New Roman"/>
        <family val="1"/>
      </rPr>
      <t>1</t>
    </r>
  </si>
  <si>
    <t>m³</t>
  </si>
  <si>
    <r>
      <t>1</t>
    </r>
    <r>
      <rPr>
        <sz val="9"/>
        <color theme="1"/>
        <rFont val="Times New Roman"/>
        <family val="1"/>
      </rPr>
      <t>Specify currency in accordance with ITB 18. Create and use as many columns for Foreign Currency requirement as there are foreign currencies</t>
    </r>
  </si>
  <si>
    <t>item ??</t>
  </si>
  <si>
    <t>item??</t>
  </si>
  <si>
    <t>Add info</t>
  </si>
  <si>
    <t>Item ??</t>
  </si>
  <si>
    <t>OTHER</t>
  </si>
  <si>
    <t>SALES AND OTHER TAXES</t>
  </si>
  <si>
    <t xml:space="preserve">Topographical surveys, </t>
  </si>
  <si>
    <t>CONTROL BUILDING 
EXCAVATION + BACKFILLING + LEVELING</t>
  </si>
  <si>
    <t xml:space="preserve">Excavation for the installation of building's foundation </t>
  </si>
  <si>
    <t xml:space="preserve">Cut operation regarding the natural ground surface </t>
  </si>
  <si>
    <t xml:space="preserve">Excavation under retaining wall </t>
  </si>
  <si>
    <t>Backfiling above building's foundation</t>
  </si>
  <si>
    <t xml:space="preserve">Fill operations regarding the natural ground surface </t>
  </si>
  <si>
    <t xml:space="preserve">Backfiling above the retaining wall </t>
  </si>
  <si>
    <t xml:space="preserve">LEVELING OPERATIONS </t>
  </si>
  <si>
    <t xml:space="preserve">Lean concrete under building foundation </t>
  </si>
  <si>
    <t xml:space="preserve">Lean concrete under retaining wall </t>
  </si>
  <si>
    <t xml:space="preserve">Building's foundation </t>
  </si>
  <si>
    <t xml:space="preserve">Retaining wall foundation + relative wall  </t>
  </si>
  <si>
    <t xml:space="preserve">Building's columns </t>
  </si>
  <si>
    <t>Ground Floor under the MV room</t>
  </si>
  <si>
    <t>Building Slabs at the level  +102.29</t>
  </si>
  <si>
    <t>Roof +slop for drainage</t>
  </si>
  <si>
    <t xml:space="preserve">Slab under the auxiliary room </t>
  </si>
  <si>
    <t>Firewalls</t>
  </si>
  <si>
    <t xml:space="preserve">Concrete Fire walls </t>
  </si>
  <si>
    <t xml:space="preserve">Concrete stairs </t>
  </si>
  <si>
    <t>Ramp</t>
  </si>
  <si>
    <t>Concrete ramp</t>
  </si>
  <si>
    <t>Anti - dust painting for floors</t>
  </si>
  <si>
    <t>Window  2*2</t>
  </si>
  <si>
    <t>Window  0.6*0.6</t>
  </si>
  <si>
    <t xml:space="preserve">Wooden doors </t>
  </si>
  <si>
    <t>Lean concrete under raft foundation under the TR</t>
  </si>
  <si>
    <t>Raft Foundation under TR</t>
  </si>
  <si>
    <t xml:space="preserve">Screed under the 2 transformer </t>
  </si>
  <si>
    <t xml:space="preserve">Fire walls around the transformers and the building </t>
  </si>
  <si>
    <t xml:space="preserve">GENERAL 
MOBILIZATION AND DEMOBILIZATION </t>
  </si>
  <si>
    <t>Building and Roadways Foundations</t>
  </si>
  <si>
    <t>CONTROL BUILDING
CONCRETE, FORMWORK AND REINFORCEMENT WORKS</t>
  </si>
  <si>
    <t>Parapets all aroud the building</t>
  </si>
  <si>
    <t xml:space="preserve">Roofs plaster except for the building except the battery room </t>
  </si>
  <si>
    <t>Roofs plaster for the battery room</t>
  </si>
  <si>
    <t xml:space="preserve">Screed before Anti - dust for floors </t>
  </si>
  <si>
    <t>Excavation under heavy railed road (e = 35 cm)</t>
  </si>
  <si>
    <t>Heavy railed road (e = 35 cm)</t>
  </si>
  <si>
    <t xml:space="preserve">Battery room walls plastering </t>
  </si>
  <si>
    <t xml:space="preserve">Screed floors for battery room </t>
  </si>
  <si>
    <t xml:space="preserve">Anti acid walls painting  </t>
  </si>
  <si>
    <t xml:space="preserve">Anti acid floors painting for the battery room </t>
  </si>
  <si>
    <t>Power Transformer</t>
  </si>
  <si>
    <t>1.1</t>
  </si>
  <si>
    <t>1.2</t>
  </si>
  <si>
    <t>1.3</t>
  </si>
  <si>
    <t>33 kV Switchgear</t>
  </si>
  <si>
    <t>2.1</t>
  </si>
  <si>
    <t>2.2</t>
  </si>
  <si>
    <t>2.3</t>
  </si>
  <si>
    <t>2.4</t>
  </si>
  <si>
    <t>2.5</t>
  </si>
  <si>
    <t>11 kV Switchgear</t>
  </si>
  <si>
    <t>3.1</t>
  </si>
  <si>
    <t xml:space="preserve">Repurposing of two existing 11kV outgoing feeders PFI and TPI </t>
  </si>
  <si>
    <t>MV XLPE Cables</t>
  </si>
  <si>
    <t>4.1</t>
  </si>
  <si>
    <t>4.2</t>
  </si>
  <si>
    <t>4.3</t>
  </si>
  <si>
    <t>4.4</t>
  </si>
  <si>
    <t>Power and Control Cables</t>
  </si>
  <si>
    <t>5.1</t>
  </si>
  <si>
    <t>0.4 kV Power cables for outdoor &amp; indoor lighting and power</t>
  </si>
  <si>
    <t>5.2</t>
  </si>
  <si>
    <t>Control, protection, metering cables as required</t>
  </si>
  <si>
    <t>5.3</t>
  </si>
  <si>
    <t>Cable trays, supports, terminations, etc.</t>
  </si>
  <si>
    <t xml:space="preserve">Auxillary Supply  400/230 V </t>
  </si>
  <si>
    <t>6.1</t>
  </si>
  <si>
    <t>0.4 kV AC distribution switchgear and lighting switchboards</t>
  </si>
  <si>
    <t>6.2</t>
  </si>
  <si>
    <t>Auxiliary DC supply system</t>
  </si>
  <si>
    <t>7.1</t>
  </si>
  <si>
    <t>110 V DC supply system with cabling, batteries &amp; charger</t>
  </si>
  <si>
    <t>7.2</t>
  </si>
  <si>
    <t xml:space="preserve">110 V DC distribution system </t>
  </si>
  <si>
    <t>7.3</t>
  </si>
  <si>
    <t>48 V DC distribution system with cabling, batteries  &amp; charger</t>
  </si>
  <si>
    <t>7.4</t>
  </si>
  <si>
    <t xml:space="preserve">48 V DC distribution system </t>
  </si>
  <si>
    <t>7.5</t>
  </si>
  <si>
    <t>Emergency lighting system 110V DC buffered by batteries, for control building</t>
  </si>
  <si>
    <t>7.6</t>
  </si>
  <si>
    <t>110 VDC/230 VAC dual inverter</t>
  </si>
  <si>
    <t>Indoor Control Panel</t>
  </si>
  <si>
    <t>8.1</t>
  </si>
  <si>
    <t>33/11 kV 3.5MVA Transformer bay with AVR</t>
  </si>
  <si>
    <t>8.2</t>
  </si>
  <si>
    <t>Common Alarm including RTU and all necessary accessories</t>
  </si>
  <si>
    <t>8.3</t>
  </si>
  <si>
    <t>Metering Panel</t>
  </si>
  <si>
    <t>Indoor Protection Panel</t>
  </si>
  <si>
    <t>9.1</t>
  </si>
  <si>
    <t xml:space="preserve">33/11 kV 3.5MVA Transformer bay </t>
  </si>
  <si>
    <t>Substation Control and Monitoring System (SCMS)</t>
  </si>
  <si>
    <t>10.1</t>
  </si>
  <si>
    <t>10.2</t>
  </si>
  <si>
    <t>Connection equipment (copper cable, fiber optics, connectors, junction box, cable tray, cords, special telecom cables, ...)</t>
  </si>
  <si>
    <t>10.3</t>
  </si>
  <si>
    <t>10.4</t>
  </si>
  <si>
    <t>Operator desk and chairs</t>
  </si>
  <si>
    <t xml:space="preserve">Telecommunication System </t>
  </si>
  <si>
    <t>11.1</t>
  </si>
  <si>
    <t>11.2</t>
  </si>
  <si>
    <t>11.3</t>
  </si>
  <si>
    <t>11.4</t>
  </si>
  <si>
    <t>Earthing and Lightning Installation</t>
  </si>
  <si>
    <t>12.1</t>
  </si>
  <si>
    <t>12.2</t>
  </si>
  <si>
    <t>Miscellaneous</t>
  </si>
  <si>
    <t>13.1</t>
  </si>
  <si>
    <t>Air conditioning system, Indoor and outdoor lighting/sockets, CCTV System, fire alarm system,</t>
  </si>
  <si>
    <t>14.1</t>
  </si>
  <si>
    <t>Other Equipment</t>
  </si>
  <si>
    <t>15.1</t>
  </si>
  <si>
    <t>Any other equipment for Substation to fulfill the purpose of the project</t>
  </si>
  <si>
    <t>Design, engineering and documentation</t>
  </si>
  <si>
    <t>Preparation works, localisation of substations, check of existing infrastructure, data collection, etc.</t>
  </si>
  <si>
    <t>Design of SCMS and Telecommunication equipment</t>
  </si>
  <si>
    <t>Documentation, drawings, schematics and as built documents</t>
  </si>
  <si>
    <t>Testing, Commisioning, Final inspection and Energizing</t>
  </si>
  <si>
    <t>Testing and commissioning</t>
  </si>
  <si>
    <t>Final inspection and energizing</t>
  </si>
  <si>
    <t>3.2</t>
  </si>
  <si>
    <t>3.3</t>
  </si>
  <si>
    <t>4.5</t>
  </si>
  <si>
    <t>6.3</t>
  </si>
  <si>
    <t>6.4</t>
  </si>
  <si>
    <t>9.2</t>
  </si>
  <si>
    <t>9.3</t>
  </si>
  <si>
    <t>9.4</t>
  </si>
  <si>
    <t>9.5</t>
  </si>
  <si>
    <t>9.6</t>
  </si>
  <si>
    <t>12.3</t>
  </si>
  <si>
    <t>12.4</t>
  </si>
  <si>
    <t>13.2</t>
  </si>
  <si>
    <t>13.3</t>
  </si>
  <si>
    <t>13.4</t>
  </si>
  <si>
    <t>16.1</t>
  </si>
  <si>
    <t>1.4</t>
  </si>
  <si>
    <t>1.5</t>
  </si>
  <si>
    <t>Design and studies</t>
  </si>
  <si>
    <t>Design and studies of civil engineering works: outdoor switchyard, control building, outdoor foundations, roads, drainage system, etc.</t>
  </si>
  <si>
    <t>Pcs</t>
  </si>
  <si>
    <t>Civil Works</t>
  </si>
  <si>
    <t>2.1.1</t>
  </si>
  <si>
    <t>2.1.2</t>
  </si>
  <si>
    <t>2.1.3</t>
  </si>
  <si>
    <t>2.2.1</t>
  </si>
  <si>
    <t>2.2.2</t>
  </si>
  <si>
    <t>2.2.3</t>
  </si>
  <si>
    <t>Lean CONCRETE</t>
  </si>
  <si>
    <t xml:space="preserve">CLeaning and restoration works </t>
  </si>
  <si>
    <t>Mobilization and the site installation: offices, furniture, and storage area</t>
  </si>
  <si>
    <t>SIMPLE LeaF 90*240</t>
  </si>
  <si>
    <t>DOUBLE LeaF 1.5*2.2</t>
  </si>
  <si>
    <t>Lightning protection system for outdoor switchyard and control building (lightning mast/rod, overhead ground wire) complete with all required cables and accessories</t>
  </si>
  <si>
    <t>Demobilization, site cleaning, and transportation of spare parts and surplus equipment to the Employer's warehouse</t>
  </si>
  <si>
    <t>FO approach cable 48F (between substation and power plant ODFs) with all necessary accessories</t>
  </si>
  <si>
    <t>Earthing, equipotential bonding complete with all required cables, rods and accessories, etc. with connection to power plant earth grid</t>
  </si>
  <si>
    <t>FO approach cable 48F (between substation and power plant ODFs) with all necessary accessories and splicing to pigtails</t>
  </si>
  <si>
    <t xml:space="preserve">Waterproofing of the roof </t>
  </si>
  <si>
    <t>m2</t>
  </si>
  <si>
    <t xml:space="preserve">Electrical works </t>
  </si>
  <si>
    <t>Insulation coordination study and Design of indoor and Outdoor electrical/electromechanical equipments: Transformers, Switchgears, LV Panels, etc.</t>
  </si>
  <si>
    <r>
      <t>3</t>
    </r>
    <r>
      <rPr>
        <sz val="10"/>
        <color theme="1"/>
        <rFont val="Times New Roman"/>
        <family val="1"/>
      </rPr>
      <t xml:space="preserve"> Quatities are Indicative and the Total is a lumpsum price.</t>
    </r>
  </si>
  <si>
    <r>
      <t>Qty.
(Indicative)</t>
    </r>
    <r>
      <rPr>
        <b/>
        <sz val="10"/>
        <color theme="1"/>
        <rFont val="Calibri"/>
        <family val="2"/>
      </rPr>
      <t>³</t>
    </r>
  </si>
  <si>
    <r>
      <t>2</t>
    </r>
    <r>
      <rPr>
        <sz val="9"/>
        <color theme="1"/>
        <rFont val="Times New Roman"/>
        <family val="1"/>
      </rPr>
      <t xml:space="preserve"> Quatities are Indicative and the Total is a lumpsum price.</t>
    </r>
  </si>
  <si>
    <r>
      <t>Qty.
(Indicative)</t>
    </r>
    <r>
      <rPr>
        <b/>
        <sz val="10"/>
        <color theme="1"/>
        <rFont val="Calibri"/>
        <family val="2"/>
      </rPr>
      <t>²</t>
    </r>
  </si>
  <si>
    <t>Operator/Engineering workstations, UCPs, station buses, ethernet switches, printers, complete GPS synchronisation system, etc… including softwares with full licenses (as per technical scpecifications)</t>
  </si>
  <si>
    <t>Interface Gateway to remote workstation (and future Remote control center)</t>
  </si>
  <si>
    <t>Cabinet with redundant power supply including (but not limited) to: Optical distribution frame with pigtails, SDH/Router terminal equipment and terminal multiplexer, 10 Base-T/100Base-TX fast Ethernet ports, PCM access multiplexer and accessories</t>
  </si>
  <si>
    <t>Telephone IP sets incl. Cabling and interfacing to FO access mux and central PABX</t>
  </si>
  <si>
    <t>Necessary equipment for linking existing power station communication system to Fond Cole control center</t>
  </si>
  <si>
    <t xml:space="preserve">Drainage System in and all around the substation to avoid any futur probable risk of flooding </t>
  </si>
  <si>
    <t>Earthing transformer 11 kV, ONAN, complete with accessories, etc. (as per technical specifications)</t>
  </si>
  <si>
    <t xml:space="preserve">Auxiliary transformer 33/0.4 kV, 100kVA ONAN, complete with accessories, etc. (as per technical specifications) </t>
  </si>
  <si>
    <t xml:space="preserve">Power transformer 33/11 kV, 3.5 MVA ONAN, complete with accessories i.e. rails, rollers, etc. (as per technical specifications)  </t>
  </si>
  <si>
    <t>Busbar coupling cubicle including IED (as per technical specifications)</t>
  </si>
  <si>
    <t>Measurement cubicle (as per technical specifications)</t>
  </si>
  <si>
    <t>Outgoing feeder cubicle including IED (as per technical specifications)</t>
  </si>
  <si>
    <t>Incoming feeder cubicle including IED (as per technical specifications)</t>
  </si>
  <si>
    <t>Auxiliary transformer cubicle including IED (as per technical specifications)</t>
  </si>
  <si>
    <t>33 kV XLPE cables for linking 33/11kV 3.5MVA transformers to the dedicated 33kV cubicles with all accessories, both sides terminations, cable trays, supports, etc. (as per technical specifications)</t>
  </si>
  <si>
    <t>33 kV XLPE cables for linking 33/0.4kV 100kVA transformer to the dedicated 33kV cubicles with all accessories, both sides terminations, cable trays, supports, etc. (as per technical specifications)</t>
  </si>
  <si>
    <t>11 kV XLPE cables for linking 11kV earthing transformers to the secondaries of 33/11kV power transformers with all accessories, both sides terminations, cable trays, supports, etc. (as per technical specifications)</t>
  </si>
  <si>
    <t>11 kV XLPE cables for linking 33/11kV 3.5MVA transformers to the dedicated 11kV cubicles with all accessories, both sides terminations, cable trays, supports, etc. (as per technical specifications)</t>
  </si>
  <si>
    <t>Power transformer 33/11 kV, 3.5 MVA ONAN, complete with accessories i.e. rails, rollers, etc. (as per technical specifications)</t>
  </si>
  <si>
    <t xml:space="preserve">Earthing transformer 11 kV, ONAN, complete with accessories, etc. (as per technical specifications) </t>
  </si>
  <si>
    <t>33 kV XLPE cables for linking 33/0.4kV 100KVA transformer to the dedicated 33kV cubicles with all accessories, both sides terminations, cable trays, supports, etc. (as per technical specifications)</t>
  </si>
  <si>
    <t>Operator/Engineering workstations, UCPs, station buses, ethernet switches, printers, complete GPS synchronisation system, etc… including softwares with full licenses (as per technical specifications)</t>
  </si>
  <si>
    <t>Stand-by Diesel generator 100kVA, 3 phase 400V 50Hz, complete with all accessories</t>
  </si>
  <si>
    <t>Not Applicable</t>
  </si>
  <si>
    <t>16.2</t>
  </si>
  <si>
    <t>17.1</t>
  </si>
  <si>
    <t>14.2</t>
  </si>
  <si>
    <t>TOTAL</t>
  </si>
  <si>
    <t>Auxiliary transformer 33/0.4 kV, 100kVA ONAN, complete with accessories, etc. (as per technical specifications)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</si>
</sst>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31" x14ac:knownFonts="1"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sz val="9"/>
      <color theme="1"/>
      <name val="Times New Roman"/>
      <family val="1"/>
    </font>
    <font>
      <vertAlign val="superscript"/>
      <sz val="9"/>
      <color theme="1"/>
      <name val="Times New Roman"/>
      <family val="1"/>
    </font>
    <font>
      <b/>
      <sz val="18"/>
      <color theme="1"/>
      <name val="Arial"/>
      <family val="2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sz val="8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sz val="10"/>
      <color theme="1" tint="4.9989318521683403E-2"/>
      <name val="Times New Roman"/>
      <family val="1"/>
    </font>
    <font>
      <sz val="10"/>
      <color theme="1" tint="4.9989318521683403E-2"/>
      <name val="Times New Roman"/>
      <family val="1"/>
    </font>
    <font>
      <b/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  <border>
      <left/>
      <right style="medium">
        <color indexed="64"/>
      </right>
      <top style="hair">
        <color indexed="64"/>
      </top>
      <bottom style="dott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3" fillId="0" borderId="0"/>
    <xf numFmtId="0" fontId="24" fillId="0" borderId="0"/>
    <xf numFmtId="0" fontId="24" fillId="0" borderId="0"/>
  </cellStyleXfs>
  <cellXfs count="306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left" vertical="center" wrapText="1"/>
    </xf>
    <xf numFmtId="2" fontId="3" fillId="0" borderId="7" xfId="0" applyNumberFormat="1" applyFont="1" applyBorder="1" applyAlignment="1">
      <alignment horizontal="right" vertical="center" wrapText="1"/>
    </xf>
    <xf numFmtId="2" fontId="3" fillId="0" borderId="14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2" fontId="3" fillId="0" borderId="7" xfId="0" applyNumberFormat="1" applyFont="1" applyBorder="1" applyAlignment="1">
      <alignment vertical="top" wrapText="1"/>
    </xf>
    <xf numFmtId="2" fontId="3" fillId="0" borderId="14" xfId="0" applyNumberFormat="1" applyFont="1" applyBorder="1" applyAlignment="1">
      <alignment vertical="center" wrapText="1"/>
    </xf>
    <xf numFmtId="2" fontId="3" fillId="0" borderId="24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justify" vertical="center" wrapText="1"/>
    </xf>
    <xf numFmtId="0" fontId="10" fillId="0" borderId="7" xfId="0" applyFont="1" applyBorder="1" applyAlignment="1">
      <alignment horizontal="justify" vertical="center" wrapText="1"/>
    </xf>
    <xf numFmtId="0" fontId="10" fillId="0" borderId="8" xfId="0" applyFont="1" applyBorder="1" applyAlignment="1">
      <alignment horizontal="justify" vertical="center" wrapText="1"/>
    </xf>
    <xf numFmtId="0" fontId="10" fillId="0" borderId="9" xfId="0" applyFont="1" applyBorder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0" fontId="3" fillId="0" borderId="34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35" xfId="0" applyFont="1" applyBorder="1" applyAlignment="1">
      <alignment vertical="center" wrapText="1"/>
    </xf>
    <xf numFmtId="0" fontId="4" fillId="0" borderId="38" xfId="0" applyFont="1" applyBorder="1" applyAlignment="1">
      <alignment horizontal="left" vertical="center" wrapText="1"/>
    </xf>
    <xf numFmtId="0" fontId="5" fillId="0" borderId="36" xfId="0" applyFont="1" applyBorder="1" applyAlignment="1">
      <alignment vertical="top" wrapText="1"/>
    </xf>
    <xf numFmtId="0" fontId="5" fillId="0" borderId="37" xfId="0" applyFont="1" applyBorder="1" applyAlignment="1">
      <alignment vertical="top" wrapText="1"/>
    </xf>
    <xf numFmtId="0" fontId="9" fillId="0" borderId="12" xfId="0" applyFont="1" applyBorder="1" applyAlignment="1">
      <alignment horizontal="right"/>
    </xf>
    <xf numFmtId="0" fontId="10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17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 applyProtection="1">
      <alignment horizontal="left" vertical="top" wrapText="1"/>
      <protection hidden="1"/>
    </xf>
    <xf numFmtId="0" fontId="15" fillId="0" borderId="0" xfId="0" applyFont="1" applyAlignment="1">
      <alignment wrapText="1"/>
    </xf>
    <xf numFmtId="0" fontId="13" fillId="0" borderId="0" xfId="0" applyFont="1" applyAlignment="1" applyProtection="1">
      <alignment vertical="top" wrapText="1"/>
      <protection hidden="1"/>
    </xf>
    <xf numFmtId="0" fontId="0" fillId="0" borderId="0" xfId="0" applyAlignment="1" applyProtection="1">
      <alignment vertical="top" wrapText="1"/>
      <protection hidden="1"/>
    </xf>
    <xf numFmtId="0" fontId="16" fillId="0" borderId="0" xfId="0" applyFont="1" applyAlignment="1" applyProtection="1">
      <alignment vertical="top" wrapText="1"/>
      <protection hidden="1"/>
    </xf>
    <xf numFmtId="0" fontId="14" fillId="0" borderId="0" xfId="0" applyFont="1" applyAlignment="1">
      <alignment wrapText="1"/>
    </xf>
    <xf numFmtId="0" fontId="15" fillId="0" borderId="0" xfId="0" applyFont="1" applyAlignment="1">
      <alignment vertical="top" wrapText="1"/>
    </xf>
    <xf numFmtId="0" fontId="3" fillId="0" borderId="9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7" xfId="0" applyFont="1" applyBorder="1" applyAlignment="1">
      <alignment vertical="center" wrapText="1"/>
    </xf>
    <xf numFmtId="0" fontId="3" fillId="0" borderId="28" xfId="0" applyFont="1" applyBorder="1" applyAlignment="1">
      <alignment horizontal="center" vertical="center" wrapText="1"/>
    </xf>
    <xf numFmtId="2" fontId="3" fillId="0" borderId="28" xfId="0" applyNumberFormat="1" applyFont="1" applyBorder="1" applyAlignment="1">
      <alignment horizontal="right" vertical="center" wrapText="1"/>
    </xf>
    <xf numFmtId="0" fontId="3" fillId="0" borderId="31" xfId="0" applyFont="1" applyBorder="1" applyAlignment="1">
      <alignment vertical="center" wrapText="1"/>
    </xf>
    <xf numFmtId="0" fontId="3" fillId="0" borderId="31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2" fontId="3" fillId="0" borderId="31" xfId="0" applyNumberFormat="1" applyFont="1" applyBorder="1" applyAlignment="1">
      <alignment horizontal="right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right" vertical="center" wrapText="1"/>
    </xf>
    <xf numFmtId="0" fontId="3" fillId="0" borderId="8" xfId="0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12" fillId="0" borderId="10" xfId="0" quotePrefix="1" applyFont="1" applyBorder="1" applyAlignment="1">
      <alignment horizontal="center" vertical="center" wrapText="1"/>
    </xf>
    <xf numFmtId="0" fontId="12" fillId="0" borderId="9" xfId="0" quotePrefix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/>
    <xf numFmtId="0" fontId="3" fillId="0" borderId="3" xfId="0" applyFont="1" applyBorder="1" applyAlignment="1">
      <alignment horizontal="right" vertical="center" wrapText="1"/>
    </xf>
    <xf numFmtId="0" fontId="10" fillId="0" borderId="12" xfId="0" applyFont="1" applyBorder="1" applyAlignment="1">
      <alignment horizontal="right" vertical="center"/>
    </xf>
    <xf numFmtId="0" fontId="10" fillId="0" borderId="2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right" vertical="center" wrapText="1"/>
    </xf>
    <xf numFmtId="0" fontId="3" fillId="0" borderId="41" xfId="0" applyFont="1" applyBorder="1" applyAlignment="1">
      <alignment vertical="center" wrapText="1"/>
    </xf>
    <xf numFmtId="0" fontId="3" fillId="0" borderId="42" xfId="0" applyFont="1" applyBorder="1" applyAlignment="1">
      <alignment vertical="center" wrapText="1"/>
    </xf>
    <xf numFmtId="0" fontId="3" fillId="0" borderId="43" xfId="0" applyFont="1" applyBorder="1" applyAlignment="1">
      <alignment vertical="top" wrapText="1"/>
    </xf>
    <xf numFmtId="2" fontId="3" fillId="0" borderId="28" xfId="0" applyNumberFormat="1" applyFont="1" applyBorder="1" applyAlignment="1">
      <alignment vertical="top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 wrapText="1"/>
    </xf>
    <xf numFmtId="2" fontId="3" fillId="3" borderId="31" xfId="0" applyNumberFormat="1" applyFont="1" applyFill="1" applyBorder="1" applyAlignment="1">
      <alignment horizontal="right" vertical="center" wrapText="1"/>
    </xf>
    <xf numFmtId="2" fontId="3" fillId="3" borderId="28" xfId="0" applyNumberFormat="1" applyFont="1" applyFill="1" applyBorder="1" applyAlignment="1">
      <alignment horizontal="righ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3" borderId="31" xfId="0" applyFont="1" applyFill="1" applyBorder="1" applyAlignment="1">
      <alignment horizontal="center" vertical="center" wrapText="1"/>
    </xf>
    <xf numFmtId="2" fontId="3" fillId="3" borderId="24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righ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0" xfId="0" applyAlignment="1" applyProtection="1">
      <alignment horizontal="center" vertical="top" wrapText="1"/>
      <protection hidden="1"/>
    </xf>
    <xf numFmtId="0" fontId="15" fillId="0" borderId="0" xfId="0" applyFont="1" applyAlignment="1">
      <alignment horizontal="center" wrapText="1"/>
    </xf>
    <xf numFmtId="0" fontId="13" fillId="0" borderId="0" xfId="0" applyFont="1" applyAlignment="1" applyProtection="1">
      <alignment horizontal="center" vertical="top" wrapText="1"/>
      <protection hidden="1"/>
    </xf>
    <xf numFmtId="0" fontId="16" fillId="0" borderId="0" xfId="0" applyFont="1" applyAlignment="1" applyProtection="1">
      <alignment horizontal="center" vertical="top" wrapText="1"/>
      <protection hidden="1"/>
    </xf>
    <xf numFmtId="0" fontId="14" fillId="0" borderId="0" xfId="0" applyFont="1" applyAlignment="1">
      <alignment horizontal="center" wrapText="1"/>
    </xf>
    <xf numFmtId="0" fontId="10" fillId="0" borderId="5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7" xfId="0" quotePrefix="1" applyFont="1" applyBorder="1" applyAlignment="1">
      <alignment horizontal="center" vertical="center" wrapText="1"/>
    </xf>
    <xf numFmtId="0" fontId="12" fillId="0" borderId="0" xfId="0" quotePrefix="1" applyFont="1" applyAlignment="1">
      <alignment horizontal="center" vertical="center" wrapText="1"/>
    </xf>
    <xf numFmtId="0" fontId="12" fillId="0" borderId="6" xfId="0" quotePrefix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2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12" fillId="0" borderId="11" xfId="0" quotePrefix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right" vertical="center" wrapText="1"/>
    </xf>
    <xf numFmtId="2" fontId="4" fillId="0" borderId="14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20" xfId="0" applyFont="1" applyBorder="1" applyAlignment="1">
      <alignment vertical="top" wrapText="1"/>
    </xf>
    <xf numFmtId="0" fontId="10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justify" vertical="center" wrapText="1"/>
    </xf>
    <xf numFmtId="2" fontId="4" fillId="0" borderId="14" xfId="0" applyNumberFormat="1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19" fillId="0" borderId="0" xfId="0" applyFont="1"/>
    <xf numFmtId="0" fontId="4" fillId="0" borderId="0" xfId="0" applyFont="1"/>
    <xf numFmtId="0" fontId="19" fillId="0" borderId="0" xfId="0" applyFont="1" applyAlignment="1">
      <alignment horizontal="center"/>
    </xf>
    <xf numFmtId="0" fontId="10" fillId="0" borderId="5" xfId="0" applyFont="1" applyBorder="1" applyAlignment="1">
      <alignment horizontal="justify" vertical="center" wrapText="1"/>
    </xf>
    <xf numFmtId="0" fontId="12" fillId="0" borderId="8" xfId="0" quotePrefix="1" applyFont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left" vertical="center" wrapText="1"/>
    </xf>
    <xf numFmtId="0" fontId="10" fillId="3" borderId="31" xfId="0" applyFont="1" applyFill="1" applyBorder="1" applyAlignment="1">
      <alignment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3" fillId="0" borderId="26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2" fontId="3" fillId="0" borderId="30" xfId="0" applyNumberFormat="1" applyFont="1" applyBorder="1" applyAlignment="1">
      <alignment vertical="center" wrapText="1"/>
    </xf>
    <xf numFmtId="2" fontId="3" fillId="0" borderId="27" xfId="0" applyNumberFormat="1" applyFont="1" applyBorder="1" applyAlignment="1">
      <alignment vertical="center" wrapText="1"/>
    </xf>
    <xf numFmtId="2" fontId="3" fillId="0" borderId="31" xfId="0" applyNumberFormat="1" applyFont="1" applyBorder="1" applyAlignment="1">
      <alignment vertical="center" wrapText="1"/>
    </xf>
    <xf numFmtId="2" fontId="3" fillId="0" borderId="32" xfId="0" applyNumberFormat="1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10" fillId="0" borderId="11" xfId="0" applyFont="1" applyBorder="1" applyAlignment="1">
      <alignment horizontal="justify" vertical="center" wrapText="1"/>
    </xf>
    <xf numFmtId="0" fontId="21" fillId="2" borderId="0" xfId="0" applyFont="1" applyFill="1" applyAlignment="1">
      <alignment vertical="top" wrapText="1"/>
    </xf>
    <xf numFmtId="0" fontId="19" fillId="2" borderId="0" xfId="0" applyFont="1" applyFill="1" applyAlignment="1">
      <alignment wrapText="1"/>
    </xf>
    <xf numFmtId="0" fontId="19" fillId="0" borderId="0" xfId="0" applyFont="1" applyAlignment="1">
      <alignment wrapText="1"/>
    </xf>
    <xf numFmtId="0" fontId="11" fillId="2" borderId="0" xfId="0" applyFont="1" applyFill="1" applyAlignment="1" applyProtection="1">
      <alignment vertical="top" wrapText="1"/>
      <protection hidden="1"/>
    </xf>
    <xf numFmtId="0" fontId="19" fillId="2" borderId="0" xfId="0" applyFont="1" applyFill="1" applyAlignment="1" applyProtection="1">
      <alignment horizontal="left" vertical="top" wrapText="1"/>
      <protection hidden="1"/>
    </xf>
    <xf numFmtId="0" fontId="19" fillId="2" borderId="0" xfId="0" applyFont="1" applyFill="1" applyAlignment="1" applyProtection="1">
      <alignment vertical="top" wrapText="1"/>
      <protection hidden="1"/>
    </xf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left" wrapText="1"/>
    </xf>
    <xf numFmtId="9" fontId="19" fillId="0" borderId="0" xfId="1" applyFont="1"/>
    <xf numFmtId="0" fontId="19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" fontId="19" fillId="0" borderId="0" xfId="2" applyNumberFormat="1" applyFont="1"/>
    <xf numFmtId="1" fontId="10" fillId="0" borderId="7" xfId="2" applyNumberFormat="1" applyFont="1" applyBorder="1" applyAlignment="1">
      <alignment horizontal="justify" vertical="center" wrapText="1"/>
    </xf>
    <xf numFmtId="1" fontId="12" fillId="0" borderId="21" xfId="2" quotePrefix="1" applyNumberFormat="1" applyFont="1" applyBorder="1" applyAlignment="1">
      <alignment horizontal="center" vertical="center" wrapText="1"/>
    </xf>
    <xf numFmtId="1" fontId="3" fillId="3" borderId="40" xfId="2" applyNumberFormat="1" applyFont="1" applyFill="1" applyBorder="1" applyAlignment="1">
      <alignment horizontal="center" vertical="center" wrapText="1"/>
    </xf>
    <xf numFmtId="1" fontId="3" fillId="0" borderId="22" xfId="2" applyNumberFormat="1" applyFont="1" applyBorder="1" applyAlignment="1">
      <alignment horizontal="center" vertical="center" wrapText="1"/>
    </xf>
    <xf numFmtId="1" fontId="3" fillId="0" borderId="11" xfId="2" applyNumberFormat="1" applyFont="1" applyBorder="1" applyAlignment="1">
      <alignment horizontal="center" vertical="center" wrapText="1"/>
    </xf>
    <xf numFmtId="1" fontId="3" fillId="0" borderId="3" xfId="2" applyNumberFormat="1" applyFont="1" applyBorder="1" applyAlignment="1">
      <alignment horizontal="right" vertical="center" wrapText="1"/>
    </xf>
    <xf numFmtId="1" fontId="3" fillId="0" borderId="7" xfId="2" applyNumberFormat="1" applyFont="1" applyBorder="1" applyAlignment="1">
      <alignment horizontal="left" vertical="center" wrapText="1"/>
    </xf>
    <xf numFmtId="1" fontId="3" fillId="0" borderId="0" xfId="2" applyNumberFormat="1" applyFont="1" applyAlignment="1">
      <alignment horizontal="left" vertical="center" wrapText="1"/>
    </xf>
    <xf numFmtId="1" fontId="0" fillId="0" borderId="0" xfId="2" applyNumberFormat="1" applyFont="1"/>
    <xf numFmtId="0" fontId="4" fillId="0" borderId="11" xfId="0" applyFont="1" applyBorder="1" applyAlignment="1">
      <alignment vertical="top" wrapText="1"/>
    </xf>
    <xf numFmtId="0" fontId="1" fillId="0" borderId="0" xfId="0" applyFont="1"/>
    <xf numFmtId="0" fontId="10" fillId="4" borderId="44" xfId="0" applyFont="1" applyFill="1" applyBorder="1" applyAlignment="1">
      <alignment horizontal="left" vertical="center" wrapText="1"/>
    </xf>
    <xf numFmtId="0" fontId="10" fillId="4" borderId="45" xfId="0" applyFont="1" applyFill="1" applyBorder="1" applyAlignment="1">
      <alignment vertical="center" wrapText="1"/>
    </xf>
    <xf numFmtId="0" fontId="3" fillId="4" borderId="46" xfId="0" applyFont="1" applyFill="1" applyBorder="1" applyAlignment="1">
      <alignment horizontal="left" vertical="center" wrapText="1"/>
    </xf>
    <xf numFmtId="0" fontId="3" fillId="4" borderId="45" xfId="0" applyFont="1" applyFill="1" applyBorder="1" applyAlignment="1">
      <alignment horizontal="left" vertical="center" wrapText="1"/>
    </xf>
    <xf numFmtId="2" fontId="3" fillId="4" borderId="45" xfId="0" applyNumberFormat="1" applyFont="1" applyFill="1" applyBorder="1" applyAlignment="1">
      <alignment horizontal="righ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45" xfId="0" applyFont="1" applyBorder="1" applyAlignment="1">
      <alignment vertical="center" wrapText="1"/>
    </xf>
    <xf numFmtId="0" fontId="3" fillId="0" borderId="46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2" fontId="3" fillId="0" borderId="45" xfId="0" applyNumberFormat="1" applyFont="1" applyBorder="1" applyAlignment="1">
      <alignment horizontal="right" vertical="center" wrapText="1"/>
    </xf>
    <xf numFmtId="0" fontId="25" fillId="4" borderId="45" xfId="4" applyFont="1" applyFill="1" applyBorder="1" applyAlignment="1">
      <alignment vertical="center"/>
    </xf>
    <xf numFmtId="0" fontId="26" fillId="0" borderId="45" xfId="4" applyFont="1" applyBorder="1" applyAlignment="1">
      <alignment vertical="center"/>
    </xf>
    <xf numFmtId="0" fontId="26" fillId="0" borderId="45" xfId="0" applyFont="1" applyBorder="1" applyAlignment="1">
      <alignment vertical="center" wrapText="1"/>
    </xf>
    <xf numFmtId="0" fontId="25" fillId="4" borderId="45" xfId="0" applyFont="1" applyFill="1" applyBorder="1" applyAlignment="1">
      <alignment vertical="center" wrapText="1"/>
    </xf>
    <xf numFmtId="0" fontId="10" fillId="4" borderId="46" xfId="0" applyFont="1" applyFill="1" applyBorder="1" applyAlignment="1">
      <alignment horizontal="left" vertical="center" wrapText="1"/>
    </xf>
    <xf numFmtId="0" fontId="10" fillId="4" borderId="45" xfId="0" applyFont="1" applyFill="1" applyBorder="1" applyAlignment="1">
      <alignment horizontal="left" vertical="center" wrapText="1"/>
    </xf>
    <xf numFmtId="2" fontId="10" fillId="4" borderId="45" xfId="0" applyNumberFormat="1" applyFont="1" applyFill="1" applyBorder="1" applyAlignment="1">
      <alignment horizontal="right" vertical="center" wrapText="1"/>
    </xf>
    <xf numFmtId="0" fontId="28" fillId="4" borderId="45" xfId="0" applyFont="1" applyFill="1" applyBorder="1" applyAlignment="1">
      <alignment vertical="center"/>
    </xf>
    <xf numFmtId="0" fontId="29" fillId="0" borderId="45" xfId="0" applyFont="1" applyBorder="1" applyAlignment="1">
      <alignment vertical="center" wrapText="1"/>
    </xf>
    <xf numFmtId="0" fontId="26" fillId="5" borderId="45" xfId="0" applyFont="1" applyFill="1" applyBorder="1" applyAlignment="1">
      <alignment vertical="center" wrapText="1"/>
    </xf>
    <xf numFmtId="0" fontId="25" fillId="4" borderId="45" xfId="5" applyFont="1" applyFill="1" applyBorder="1" applyAlignment="1">
      <alignment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10" fillId="4" borderId="48" xfId="0" applyFont="1" applyFill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10" fillId="4" borderId="23" xfId="0" applyFont="1" applyFill="1" applyBorder="1" applyAlignment="1">
      <alignment horizontal="left" vertical="center" wrapText="1"/>
    </xf>
    <xf numFmtId="0" fontId="10" fillId="4" borderId="28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3" fillId="4" borderId="31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10" fillId="4" borderId="46" xfId="0" applyFont="1" applyFill="1" applyBorder="1" applyAlignment="1">
      <alignment horizontal="center" vertical="center" wrapText="1"/>
    </xf>
    <xf numFmtId="0" fontId="27" fillId="4" borderId="46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left" vertical="center" wrapText="1"/>
    </xf>
    <xf numFmtId="0" fontId="26" fillId="0" borderId="49" xfId="0" applyFont="1" applyBorder="1" applyAlignment="1">
      <alignment vertical="center" wrapText="1"/>
    </xf>
    <xf numFmtId="2" fontId="3" fillId="0" borderId="0" xfId="0" applyNumberFormat="1" applyFont="1" applyAlignment="1">
      <alignment horizontal="right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10" fillId="4" borderId="45" xfId="0" applyFont="1" applyFill="1" applyBorder="1" applyAlignment="1">
      <alignment horizontal="center" vertical="center" wrapText="1"/>
    </xf>
    <xf numFmtId="0" fontId="27" fillId="4" borderId="45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1" fontId="3" fillId="0" borderId="40" xfId="2" applyNumberFormat="1" applyFont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vertical="center" wrapText="1"/>
    </xf>
    <xf numFmtId="0" fontId="10" fillId="3" borderId="22" xfId="0" applyFont="1" applyFill="1" applyBorder="1" applyAlignment="1">
      <alignment horizontal="left" vertical="center" wrapText="1"/>
    </xf>
    <xf numFmtId="2" fontId="3" fillId="3" borderId="23" xfId="0" applyNumberFormat="1" applyFont="1" applyFill="1" applyBorder="1" applyAlignment="1">
      <alignment horizontal="right" vertical="center" wrapText="1"/>
    </xf>
    <xf numFmtId="2" fontId="3" fillId="3" borderId="24" xfId="0" applyNumberFormat="1" applyFont="1" applyFill="1" applyBorder="1" applyAlignment="1">
      <alignment horizontal="right" vertical="center" wrapText="1"/>
    </xf>
    <xf numFmtId="0" fontId="10" fillId="0" borderId="31" xfId="0" applyFont="1" applyBorder="1" applyAlignment="1">
      <alignment vertical="center" wrapText="1"/>
    </xf>
    <xf numFmtId="0" fontId="10" fillId="0" borderId="31" xfId="0" applyFont="1" applyBorder="1" applyAlignment="1">
      <alignment horizontal="center" vertical="center" wrapText="1"/>
    </xf>
    <xf numFmtId="1" fontId="3" fillId="0" borderId="40" xfId="2" applyNumberFormat="1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vertical="center" wrapText="1"/>
    </xf>
    <xf numFmtId="0" fontId="10" fillId="0" borderId="23" xfId="0" applyFont="1" applyBorder="1" applyAlignment="1">
      <alignment horizontal="center" vertical="center" wrapText="1"/>
    </xf>
    <xf numFmtId="2" fontId="3" fillId="0" borderId="40" xfId="2" applyNumberFormat="1" applyFont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left" vertical="center" wrapText="1"/>
    </xf>
    <xf numFmtId="0" fontId="26" fillId="0" borderId="23" xfId="0" applyFont="1" applyBorder="1" applyAlignment="1">
      <alignment horizontal="center" vertical="center" wrapText="1"/>
    </xf>
    <xf numFmtId="1" fontId="26" fillId="0" borderId="40" xfId="2" applyNumberFormat="1" applyFont="1" applyBorder="1" applyAlignment="1">
      <alignment horizontal="center" vertical="center" wrapText="1"/>
    </xf>
    <xf numFmtId="0" fontId="26" fillId="0" borderId="27" xfId="0" applyFont="1" applyBorder="1" applyAlignment="1">
      <alignment horizontal="left" vertical="center" wrapText="1"/>
    </xf>
    <xf numFmtId="2" fontId="26" fillId="0" borderId="31" xfId="0" applyNumberFormat="1" applyFont="1" applyBorder="1" applyAlignment="1">
      <alignment horizontal="right" vertical="center" wrapText="1"/>
    </xf>
    <xf numFmtId="2" fontId="26" fillId="0" borderId="28" xfId="0" applyNumberFormat="1" applyFont="1" applyBorder="1" applyAlignment="1">
      <alignment horizontal="right" vertical="center" wrapText="1"/>
    </xf>
    <xf numFmtId="0" fontId="26" fillId="0" borderId="22" xfId="0" applyFont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justify" vertical="center" wrapText="1"/>
    </xf>
    <xf numFmtId="0" fontId="10" fillId="0" borderId="6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/>
    </xf>
    <xf numFmtId="0" fontId="10" fillId="0" borderId="1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right" vertical="center" wrapText="1"/>
    </xf>
    <xf numFmtId="0" fontId="4" fillId="0" borderId="36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5" fillId="0" borderId="36" xfId="0" applyFont="1" applyBorder="1" applyAlignment="1">
      <alignment vertical="top" wrapText="1"/>
    </xf>
    <xf numFmtId="0" fontId="5" fillId="0" borderId="37" xfId="0" applyFont="1" applyBorder="1" applyAlignment="1">
      <alignment vertical="top" wrapText="1"/>
    </xf>
    <xf numFmtId="0" fontId="4" fillId="0" borderId="11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3" fillId="0" borderId="35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center" wrapText="1"/>
    </xf>
    <xf numFmtId="0" fontId="4" fillId="0" borderId="18" xfId="0" applyFont="1" applyBorder="1" applyAlignment="1">
      <alignment horizontal="right" vertical="center" wrapText="1"/>
    </xf>
    <xf numFmtId="0" fontId="4" fillId="0" borderId="19" xfId="0" applyFont="1" applyBorder="1" applyAlignment="1">
      <alignment horizontal="right" vertical="center" wrapText="1"/>
    </xf>
    <xf numFmtId="2" fontId="4" fillId="0" borderId="25" xfId="0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2" fontId="3" fillId="0" borderId="27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left" wrapText="1"/>
    </xf>
    <xf numFmtId="0" fontId="9" fillId="0" borderId="0" xfId="0" applyFont="1" applyAlignment="1">
      <alignment horizontal="center" vertical="center" wrapText="1"/>
    </xf>
  </cellXfs>
  <cellStyles count="6">
    <cellStyle name="Milliers" xfId="2" builtinId="3"/>
    <cellStyle name="Normal" xfId="0" builtinId="0"/>
    <cellStyle name="Normal 2 10 2 26" xfId="5"/>
    <cellStyle name="Normal 3" xfId="3"/>
    <cellStyle name="Normal 91" xfId="4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ulgoren cansiz" id="{2FC98359-AB1B-E145-987B-A117F07FF950}" userId="5722f17508fbb3f4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6" dT="2023-09-30T07:25:12.64" personId="{2FC98359-AB1B-E145-987B-A117F07FF950}" id="{5FFD785D-F106-7341-BEE0-4A49B86943BA}">
    <text xml:space="preserve">Spare parts is missing. Please complete it 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5" dT="2023-09-30T07:26:33.70" personId="{2FC98359-AB1B-E145-987B-A117F07FF950}" id="{28D5EF9F-9BDC-F44D-880E-87BCD87C3EC3}">
    <text>FAT??????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I108"/>
  <sheetViews>
    <sheetView tabSelected="1" view="pageBreakPreview" zoomScale="70" zoomScaleNormal="70" zoomScaleSheetLayoutView="70" workbookViewId="0">
      <selection activeCell="S17" sqref="S17"/>
    </sheetView>
  </sheetViews>
  <sheetFormatPr baseColWidth="10" defaultColWidth="8.77734375" defaultRowHeight="14.4" x14ac:dyDescent="0.3"/>
  <cols>
    <col min="1" max="1" width="2.109375" customWidth="1"/>
    <col min="2" max="2" width="10.6640625" style="38" customWidth="1"/>
    <col min="3" max="3" width="58.44140625" customWidth="1"/>
    <col min="4" max="4" width="10.6640625" customWidth="1"/>
    <col min="5" max="5" width="8.109375" style="38" customWidth="1"/>
    <col min="6" max="6" width="11.33203125" customWidth="1"/>
    <col min="7" max="9" width="10.6640625" customWidth="1"/>
  </cols>
  <sheetData>
    <row r="1" spans="2:9" ht="22.8" x14ac:dyDescent="0.4">
      <c r="B1" s="252" t="str">
        <f ca="1">RIGHT(CELL("filename",D2),LEN(CELL("filename",D2))-FIND("]",CELL("filename",D2)))</f>
        <v>PADU SUB S1</v>
      </c>
      <c r="C1" s="252"/>
      <c r="D1" s="252"/>
      <c r="E1" s="252"/>
      <c r="F1" s="252"/>
      <c r="G1" s="252"/>
      <c r="H1" s="252"/>
      <c r="I1" s="252"/>
    </row>
    <row r="2" spans="2:9" ht="22.8" x14ac:dyDescent="0.3">
      <c r="B2" s="257" t="s">
        <v>0</v>
      </c>
      <c r="C2" s="257"/>
      <c r="D2" s="257"/>
      <c r="E2" s="257"/>
      <c r="F2" s="257"/>
      <c r="G2" s="257"/>
      <c r="H2" s="257"/>
      <c r="I2" s="257"/>
    </row>
    <row r="3" spans="2:9" ht="20.399999999999999" x14ac:dyDescent="0.3">
      <c r="B3" s="256" t="s">
        <v>1</v>
      </c>
      <c r="C3" s="256"/>
      <c r="D3" s="256"/>
      <c r="E3" s="256"/>
      <c r="F3" s="256"/>
      <c r="G3" s="256"/>
      <c r="H3" s="256"/>
      <c r="I3" s="256"/>
    </row>
    <row r="4" spans="2:9" ht="4.2" customHeight="1" thickBot="1" x14ac:dyDescent="0.35">
      <c r="B4" s="103"/>
      <c r="C4" s="103"/>
      <c r="D4" s="103"/>
      <c r="E4" s="103"/>
      <c r="F4" s="103"/>
      <c r="G4" s="112"/>
      <c r="H4" s="112"/>
      <c r="I4" s="103"/>
    </row>
    <row r="5" spans="2:9" ht="43.5" customHeight="1" thickBot="1" x14ac:dyDescent="0.35">
      <c r="B5" s="28" t="s">
        <v>2</v>
      </c>
      <c r="C5" s="249" t="s">
        <v>3</v>
      </c>
      <c r="D5" s="29" t="s">
        <v>99</v>
      </c>
      <c r="E5" s="30" t="s">
        <v>67</v>
      </c>
      <c r="F5" s="30" t="s">
        <v>282</v>
      </c>
      <c r="G5" s="253" t="s">
        <v>100</v>
      </c>
      <c r="H5" s="254"/>
      <c r="I5" s="29" t="s">
        <v>101</v>
      </c>
    </row>
    <row r="6" spans="2:9" ht="26.4" x14ac:dyDescent="0.3">
      <c r="B6" s="47"/>
      <c r="C6" s="119"/>
      <c r="D6" s="31"/>
      <c r="E6" s="120"/>
      <c r="F6" s="32"/>
      <c r="G6" s="126" t="s">
        <v>17</v>
      </c>
      <c r="H6" s="127" t="s">
        <v>5</v>
      </c>
      <c r="I6" s="32"/>
    </row>
    <row r="7" spans="2:9" ht="15" thickBot="1" x14ac:dyDescent="0.35">
      <c r="B7" s="128"/>
      <c r="C7" s="129"/>
      <c r="D7" s="34"/>
      <c r="E7" s="130"/>
      <c r="F7" s="131" t="s">
        <v>15</v>
      </c>
      <c r="G7" s="79" t="s">
        <v>16</v>
      </c>
      <c r="H7" s="80" t="s">
        <v>18</v>
      </c>
      <c r="I7" s="132" t="s">
        <v>6</v>
      </c>
    </row>
    <row r="8" spans="2:9" x14ac:dyDescent="0.3">
      <c r="B8" s="47"/>
      <c r="C8" s="119"/>
      <c r="D8" s="31"/>
      <c r="E8" s="120"/>
      <c r="F8" s="121"/>
      <c r="G8" s="122"/>
      <c r="H8" s="123"/>
      <c r="I8" s="124"/>
    </row>
    <row r="9" spans="2:9" x14ac:dyDescent="0.3">
      <c r="B9" s="185">
        <v>1</v>
      </c>
      <c r="C9" s="186" t="s">
        <v>158</v>
      </c>
      <c r="D9" s="187"/>
      <c r="E9" s="223"/>
      <c r="F9" s="216"/>
      <c r="G9" s="188"/>
      <c r="H9" s="187"/>
      <c r="I9" s="189"/>
    </row>
    <row r="10" spans="2:9" ht="33" customHeight="1" x14ac:dyDescent="0.3">
      <c r="B10" s="190" t="s">
        <v>159</v>
      </c>
      <c r="C10" s="191" t="s">
        <v>303</v>
      </c>
      <c r="D10" s="192"/>
      <c r="E10" s="222" t="s">
        <v>259</v>
      </c>
      <c r="F10" s="215">
        <v>2</v>
      </c>
      <c r="G10" s="193"/>
      <c r="H10" s="192"/>
      <c r="I10" s="194">
        <f t="shared" ref="I10:I59" si="0">F10*H10</f>
        <v>0</v>
      </c>
    </row>
    <row r="11" spans="2:9" ht="26.4" x14ac:dyDescent="0.3">
      <c r="B11" s="190" t="s">
        <v>160</v>
      </c>
      <c r="C11" s="191" t="s">
        <v>313</v>
      </c>
      <c r="D11" s="192"/>
      <c r="E11" s="222" t="s">
        <v>259</v>
      </c>
      <c r="F11" s="215">
        <v>2</v>
      </c>
      <c r="G11" s="193"/>
      <c r="H11" s="192"/>
      <c r="I11" s="194">
        <f t="shared" si="0"/>
        <v>0</v>
      </c>
    </row>
    <row r="12" spans="2:9" ht="28.8" customHeight="1" x14ac:dyDescent="0.3">
      <c r="B12" s="190" t="s">
        <v>161</v>
      </c>
      <c r="C12" s="191" t="s">
        <v>304</v>
      </c>
      <c r="D12" s="192"/>
      <c r="E12" s="222" t="s">
        <v>259</v>
      </c>
      <c r="F12" s="215">
        <v>2</v>
      </c>
      <c r="G12" s="193"/>
      <c r="H12" s="192"/>
      <c r="I12" s="194">
        <f t="shared" si="0"/>
        <v>0</v>
      </c>
    </row>
    <row r="13" spans="2:9" x14ac:dyDescent="0.3">
      <c r="B13" s="190"/>
      <c r="C13" s="191"/>
      <c r="D13" s="192"/>
      <c r="E13" s="222"/>
      <c r="F13" s="215"/>
      <c r="G13" s="193"/>
      <c r="H13" s="192"/>
      <c r="I13" s="194"/>
    </row>
    <row r="14" spans="2:9" x14ac:dyDescent="0.3">
      <c r="B14" s="185">
        <v>2</v>
      </c>
      <c r="C14" s="195" t="s">
        <v>162</v>
      </c>
      <c r="D14" s="187"/>
      <c r="E14" s="223"/>
      <c r="F14" s="216"/>
      <c r="G14" s="188"/>
      <c r="H14" s="187"/>
      <c r="I14" s="189"/>
    </row>
    <row r="15" spans="2:9" x14ac:dyDescent="0.3">
      <c r="B15" s="190" t="s">
        <v>163</v>
      </c>
      <c r="C15" s="196" t="s">
        <v>297</v>
      </c>
      <c r="D15" s="192"/>
      <c r="E15" s="222" t="s">
        <v>259</v>
      </c>
      <c r="F15" s="215">
        <v>2</v>
      </c>
      <c r="G15" s="193"/>
      <c r="H15" s="192"/>
      <c r="I15" s="194">
        <f t="shared" ref="I15:I45" si="1">F15*H15</f>
        <v>0</v>
      </c>
    </row>
    <row r="16" spans="2:9" x14ac:dyDescent="0.3">
      <c r="B16" s="190" t="s">
        <v>164</v>
      </c>
      <c r="C16" s="196" t="s">
        <v>296</v>
      </c>
      <c r="D16" s="192"/>
      <c r="E16" s="222" t="s">
        <v>259</v>
      </c>
      <c r="F16" s="215">
        <v>2</v>
      </c>
      <c r="G16" s="193"/>
      <c r="H16" s="192"/>
      <c r="I16" s="194">
        <f t="shared" si="1"/>
        <v>0</v>
      </c>
    </row>
    <row r="17" spans="2:9" ht="20.399999999999999" customHeight="1" x14ac:dyDescent="0.3">
      <c r="B17" s="190" t="s">
        <v>165</v>
      </c>
      <c r="C17" s="197" t="s">
        <v>298</v>
      </c>
      <c r="D17" s="192"/>
      <c r="E17" s="222" t="s">
        <v>259</v>
      </c>
      <c r="F17" s="215">
        <v>2</v>
      </c>
      <c r="G17" s="193"/>
      <c r="H17" s="192"/>
      <c r="I17" s="194">
        <f>F17*H17</f>
        <v>0</v>
      </c>
    </row>
    <row r="18" spans="2:9" x14ac:dyDescent="0.3">
      <c r="B18" s="190" t="s">
        <v>166</v>
      </c>
      <c r="C18" s="196" t="s">
        <v>294</v>
      </c>
      <c r="D18" s="192"/>
      <c r="E18" s="222" t="s">
        <v>259</v>
      </c>
      <c r="F18" s="215">
        <v>1</v>
      </c>
      <c r="G18" s="193"/>
      <c r="H18" s="192"/>
      <c r="I18" s="194">
        <f t="shared" ref="I18" si="2">F18*H18</f>
        <v>0</v>
      </c>
    </row>
    <row r="19" spans="2:9" x14ac:dyDescent="0.3">
      <c r="B19" s="190" t="s">
        <v>167</v>
      </c>
      <c r="C19" s="196" t="s">
        <v>295</v>
      </c>
      <c r="D19" s="192"/>
      <c r="E19" s="222" t="s">
        <v>259</v>
      </c>
      <c r="F19" s="215">
        <v>2</v>
      </c>
      <c r="G19" s="193"/>
      <c r="H19" s="192"/>
      <c r="I19" s="194">
        <f t="shared" si="1"/>
        <v>0</v>
      </c>
    </row>
    <row r="20" spans="2:9" x14ac:dyDescent="0.3">
      <c r="B20" s="190"/>
      <c r="C20" s="197"/>
      <c r="D20" s="192"/>
      <c r="E20" s="222"/>
      <c r="F20" s="215"/>
      <c r="G20" s="193"/>
      <c r="H20" s="192"/>
      <c r="I20" s="194"/>
    </row>
    <row r="21" spans="2:9" x14ac:dyDescent="0.3">
      <c r="B21" s="185">
        <v>3</v>
      </c>
      <c r="C21" s="195" t="s">
        <v>168</v>
      </c>
      <c r="D21" s="187"/>
      <c r="E21" s="223"/>
      <c r="F21" s="216"/>
      <c r="G21" s="188"/>
      <c r="H21" s="187"/>
      <c r="I21" s="189"/>
    </row>
    <row r="22" spans="2:9" x14ac:dyDescent="0.3">
      <c r="B22" s="190" t="s">
        <v>169</v>
      </c>
      <c r="C22" s="196" t="s">
        <v>170</v>
      </c>
      <c r="D22" s="192"/>
      <c r="E22" s="222" t="s">
        <v>68</v>
      </c>
      <c r="F22" s="215">
        <v>1</v>
      </c>
      <c r="G22" s="193"/>
      <c r="H22" s="192"/>
      <c r="I22" s="194">
        <f t="shared" ref="I22" si="3">F22*H22</f>
        <v>0</v>
      </c>
    </row>
    <row r="23" spans="2:9" x14ac:dyDescent="0.3">
      <c r="B23" s="190"/>
      <c r="C23" s="196"/>
      <c r="D23" s="192"/>
      <c r="E23" s="222"/>
      <c r="F23" s="215"/>
      <c r="G23" s="193"/>
      <c r="H23" s="192"/>
      <c r="I23" s="194"/>
    </row>
    <row r="24" spans="2:9" x14ac:dyDescent="0.3">
      <c r="B24" s="185">
        <v>4</v>
      </c>
      <c r="C24" s="198" t="s">
        <v>171</v>
      </c>
      <c r="D24" s="199"/>
      <c r="E24" s="224"/>
      <c r="F24" s="217"/>
      <c r="G24" s="200"/>
      <c r="H24" s="199"/>
      <c r="I24" s="201"/>
    </row>
    <row r="25" spans="2:9" ht="39.6" x14ac:dyDescent="0.3">
      <c r="B25" s="190" t="s">
        <v>172</v>
      </c>
      <c r="C25" s="197" t="s">
        <v>299</v>
      </c>
      <c r="D25" s="192"/>
      <c r="E25" s="222" t="s">
        <v>68</v>
      </c>
      <c r="F25" s="215">
        <v>2</v>
      </c>
      <c r="G25" s="193"/>
      <c r="H25" s="192"/>
      <c r="I25" s="194">
        <f t="shared" si="1"/>
        <v>0</v>
      </c>
    </row>
    <row r="26" spans="2:9" ht="39.6" x14ac:dyDescent="0.3">
      <c r="B26" s="190" t="s">
        <v>173</v>
      </c>
      <c r="C26" s="197" t="s">
        <v>305</v>
      </c>
      <c r="D26" s="192"/>
      <c r="E26" s="222" t="s">
        <v>68</v>
      </c>
      <c r="F26" s="215">
        <v>2</v>
      </c>
      <c r="G26" s="193"/>
      <c r="H26" s="192"/>
      <c r="I26" s="194">
        <f t="shared" si="1"/>
        <v>0</v>
      </c>
    </row>
    <row r="27" spans="2:9" ht="39.6" x14ac:dyDescent="0.3">
      <c r="B27" s="190" t="s">
        <v>174</v>
      </c>
      <c r="C27" s="197" t="s">
        <v>302</v>
      </c>
      <c r="D27" s="192"/>
      <c r="E27" s="222" t="s">
        <v>68</v>
      </c>
      <c r="F27" s="215">
        <v>2</v>
      </c>
      <c r="G27" s="193"/>
      <c r="H27" s="192"/>
      <c r="I27" s="194">
        <f t="shared" si="1"/>
        <v>0</v>
      </c>
    </row>
    <row r="28" spans="2:9" ht="45" customHeight="1" x14ac:dyDescent="0.3">
      <c r="B28" s="190" t="s">
        <v>175</v>
      </c>
      <c r="C28" s="197" t="s">
        <v>301</v>
      </c>
      <c r="D28" s="192"/>
      <c r="E28" s="222" t="s">
        <v>68</v>
      </c>
      <c r="F28" s="215">
        <v>2</v>
      </c>
      <c r="G28" s="193"/>
      <c r="H28" s="192"/>
      <c r="I28" s="194">
        <f t="shared" si="1"/>
        <v>0</v>
      </c>
    </row>
    <row r="29" spans="2:9" x14ac:dyDescent="0.3">
      <c r="B29" s="190"/>
      <c r="C29" s="197"/>
      <c r="D29" s="192"/>
      <c r="E29" s="222"/>
      <c r="F29" s="215"/>
      <c r="G29" s="193"/>
      <c r="H29" s="192"/>
      <c r="I29" s="194"/>
    </row>
    <row r="30" spans="2:9" x14ac:dyDescent="0.3">
      <c r="B30" s="185">
        <v>5</v>
      </c>
      <c r="C30" s="198" t="s">
        <v>176</v>
      </c>
      <c r="D30" s="187"/>
      <c r="E30" s="223"/>
      <c r="F30" s="218"/>
      <c r="G30" s="188"/>
      <c r="H30" s="187"/>
      <c r="I30" s="189"/>
    </row>
    <row r="31" spans="2:9" x14ac:dyDescent="0.3">
      <c r="B31" s="190" t="s">
        <v>177</v>
      </c>
      <c r="C31" s="197" t="s">
        <v>178</v>
      </c>
      <c r="D31" s="192"/>
      <c r="E31" s="222" t="s">
        <v>68</v>
      </c>
      <c r="F31" s="215">
        <v>1</v>
      </c>
      <c r="G31" s="193"/>
      <c r="H31" s="192"/>
      <c r="I31" s="194">
        <f t="shared" si="1"/>
        <v>0</v>
      </c>
    </row>
    <row r="32" spans="2:9" x14ac:dyDescent="0.3">
      <c r="B32" s="190" t="s">
        <v>179</v>
      </c>
      <c r="C32" s="197" t="s">
        <v>180</v>
      </c>
      <c r="D32" s="192"/>
      <c r="E32" s="222" t="s">
        <v>68</v>
      </c>
      <c r="F32" s="215">
        <v>1</v>
      </c>
      <c r="G32" s="193"/>
      <c r="H32" s="192"/>
      <c r="I32" s="194">
        <f t="shared" si="1"/>
        <v>0</v>
      </c>
    </row>
    <row r="33" spans="2:9" x14ac:dyDescent="0.3">
      <c r="B33" s="190" t="s">
        <v>181</v>
      </c>
      <c r="C33" s="197" t="s">
        <v>182</v>
      </c>
      <c r="D33" s="192"/>
      <c r="E33" s="222" t="s">
        <v>68</v>
      </c>
      <c r="F33" s="215">
        <v>1</v>
      </c>
      <c r="G33" s="193"/>
      <c r="H33" s="192"/>
      <c r="I33" s="194">
        <f t="shared" si="1"/>
        <v>0</v>
      </c>
    </row>
    <row r="34" spans="2:9" x14ac:dyDescent="0.3">
      <c r="B34" s="190"/>
      <c r="C34" s="197"/>
      <c r="D34" s="192"/>
      <c r="E34" s="222"/>
      <c r="F34" s="215"/>
      <c r="G34" s="193"/>
      <c r="H34" s="192"/>
      <c r="I34" s="194"/>
    </row>
    <row r="35" spans="2:9" x14ac:dyDescent="0.3">
      <c r="B35" s="185">
        <v>6</v>
      </c>
      <c r="C35" s="186" t="s">
        <v>183</v>
      </c>
      <c r="D35" s="187"/>
      <c r="E35" s="223"/>
      <c r="F35" s="216"/>
      <c r="G35" s="188"/>
      <c r="H35" s="187"/>
      <c r="I35" s="189"/>
    </row>
    <row r="36" spans="2:9" x14ac:dyDescent="0.3">
      <c r="B36" s="190" t="s">
        <v>184</v>
      </c>
      <c r="C36" s="191" t="s">
        <v>185</v>
      </c>
      <c r="D36" s="192"/>
      <c r="E36" s="222" t="s">
        <v>68</v>
      </c>
      <c r="F36" s="215">
        <v>1</v>
      </c>
      <c r="G36" s="193"/>
      <c r="H36" s="192"/>
      <c r="I36" s="194">
        <f t="shared" si="1"/>
        <v>0</v>
      </c>
    </row>
    <row r="37" spans="2:9" ht="26.4" x14ac:dyDescent="0.3">
      <c r="B37" s="190" t="s">
        <v>186</v>
      </c>
      <c r="C37" s="197" t="s">
        <v>307</v>
      </c>
      <c r="D37" s="192"/>
      <c r="E37" s="222" t="s">
        <v>259</v>
      </c>
      <c r="F37" s="215">
        <v>1</v>
      </c>
      <c r="G37" s="193"/>
      <c r="H37" s="192"/>
      <c r="I37" s="194">
        <f t="shared" si="1"/>
        <v>0</v>
      </c>
    </row>
    <row r="38" spans="2:9" x14ac:dyDescent="0.3">
      <c r="B38" s="190"/>
      <c r="C38" s="197"/>
      <c r="D38" s="192"/>
      <c r="E38" s="222"/>
      <c r="F38" s="215"/>
      <c r="G38" s="193"/>
      <c r="H38" s="192"/>
      <c r="I38" s="194"/>
    </row>
    <row r="39" spans="2:9" x14ac:dyDescent="0.3">
      <c r="B39" s="185">
        <v>7</v>
      </c>
      <c r="C39" s="186" t="s">
        <v>187</v>
      </c>
      <c r="D39" s="187"/>
      <c r="E39" s="223"/>
      <c r="F39" s="216"/>
      <c r="G39" s="188"/>
      <c r="H39" s="187"/>
      <c r="I39" s="189"/>
    </row>
    <row r="40" spans="2:9" x14ac:dyDescent="0.3">
      <c r="B40" s="190" t="s">
        <v>188</v>
      </c>
      <c r="C40" s="191" t="s">
        <v>189</v>
      </c>
      <c r="D40" s="192"/>
      <c r="E40" s="222" t="s">
        <v>68</v>
      </c>
      <c r="F40" s="215">
        <v>1</v>
      </c>
      <c r="G40" s="193"/>
      <c r="H40" s="192"/>
      <c r="I40" s="194">
        <f t="shared" si="1"/>
        <v>0</v>
      </c>
    </row>
    <row r="41" spans="2:9" x14ac:dyDescent="0.3">
      <c r="B41" s="190" t="s">
        <v>190</v>
      </c>
      <c r="C41" s="191" t="s">
        <v>191</v>
      </c>
      <c r="D41" s="192"/>
      <c r="E41" s="222" t="s">
        <v>68</v>
      </c>
      <c r="F41" s="215">
        <v>1</v>
      </c>
      <c r="G41" s="193"/>
      <c r="H41" s="192"/>
      <c r="I41" s="194">
        <f t="shared" si="1"/>
        <v>0</v>
      </c>
    </row>
    <row r="42" spans="2:9" ht="21.45" customHeight="1" x14ac:dyDescent="0.3">
      <c r="B42" s="190" t="s">
        <v>192</v>
      </c>
      <c r="C42" s="191" t="s">
        <v>193</v>
      </c>
      <c r="D42" s="192"/>
      <c r="E42" s="222" t="s">
        <v>68</v>
      </c>
      <c r="F42" s="215">
        <v>1</v>
      </c>
      <c r="G42" s="193"/>
      <c r="H42" s="192"/>
      <c r="I42" s="194">
        <f t="shared" si="1"/>
        <v>0</v>
      </c>
    </row>
    <row r="43" spans="2:9" x14ac:dyDescent="0.3">
      <c r="B43" s="190" t="s">
        <v>194</v>
      </c>
      <c r="C43" s="191" t="s">
        <v>195</v>
      </c>
      <c r="D43" s="192"/>
      <c r="E43" s="222" t="s">
        <v>68</v>
      </c>
      <c r="F43" s="215">
        <v>1</v>
      </c>
      <c r="G43" s="193"/>
      <c r="H43" s="192"/>
      <c r="I43" s="194">
        <f t="shared" si="1"/>
        <v>0</v>
      </c>
    </row>
    <row r="44" spans="2:9" ht="26.4" x14ac:dyDescent="0.3">
      <c r="B44" s="190" t="s">
        <v>196</v>
      </c>
      <c r="C44" s="191" t="s">
        <v>197</v>
      </c>
      <c r="D44" s="192"/>
      <c r="E44" s="222" t="s">
        <v>68</v>
      </c>
      <c r="F44" s="215">
        <v>1</v>
      </c>
      <c r="G44" s="193"/>
      <c r="H44" s="192"/>
      <c r="I44" s="194">
        <f t="shared" si="1"/>
        <v>0</v>
      </c>
    </row>
    <row r="45" spans="2:9" x14ac:dyDescent="0.3">
      <c r="B45" s="190" t="s">
        <v>198</v>
      </c>
      <c r="C45" s="191" t="s">
        <v>199</v>
      </c>
      <c r="D45" s="192"/>
      <c r="E45" s="222" t="s">
        <v>68</v>
      </c>
      <c r="F45" s="215">
        <v>1</v>
      </c>
      <c r="G45" s="193"/>
      <c r="H45" s="192"/>
      <c r="I45" s="194">
        <f t="shared" si="1"/>
        <v>0</v>
      </c>
    </row>
    <row r="46" spans="2:9" x14ac:dyDescent="0.3">
      <c r="B46" s="190"/>
      <c r="C46" s="191"/>
      <c r="D46" s="192"/>
      <c r="E46" s="222"/>
      <c r="F46" s="215"/>
      <c r="G46" s="193"/>
      <c r="H46" s="192"/>
      <c r="I46" s="194"/>
    </row>
    <row r="47" spans="2:9" x14ac:dyDescent="0.3">
      <c r="B47" s="185">
        <v>8</v>
      </c>
      <c r="C47" s="198" t="s">
        <v>200</v>
      </c>
      <c r="D47" s="187"/>
      <c r="E47" s="223"/>
      <c r="F47" s="216"/>
      <c r="G47" s="188"/>
      <c r="H47" s="187"/>
      <c r="I47" s="189"/>
    </row>
    <row r="48" spans="2:9" x14ac:dyDescent="0.3">
      <c r="B48" s="190" t="s">
        <v>201</v>
      </c>
      <c r="C48" s="197" t="s">
        <v>202</v>
      </c>
      <c r="D48" s="192"/>
      <c r="E48" s="222" t="s">
        <v>259</v>
      </c>
      <c r="F48" s="215">
        <v>2</v>
      </c>
      <c r="G48" s="193"/>
      <c r="H48" s="192"/>
      <c r="I48" s="194">
        <f>F48*H48</f>
        <v>0</v>
      </c>
    </row>
    <row r="49" spans="2:9" ht="19.2" customHeight="1" x14ac:dyDescent="0.3">
      <c r="B49" s="190" t="s">
        <v>203</v>
      </c>
      <c r="C49" s="197" t="s">
        <v>204</v>
      </c>
      <c r="D49" s="192"/>
      <c r="E49" s="222" t="s">
        <v>259</v>
      </c>
      <c r="F49" s="215">
        <v>1</v>
      </c>
      <c r="G49" s="193"/>
      <c r="H49" s="192"/>
      <c r="I49" s="194">
        <f>F49*H49</f>
        <v>0</v>
      </c>
    </row>
    <row r="50" spans="2:9" x14ac:dyDescent="0.3">
      <c r="B50" s="190" t="s">
        <v>205</v>
      </c>
      <c r="C50" s="197" t="s">
        <v>206</v>
      </c>
      <c r="D50" s="192"/>
      <c r="E50" s="222" t="s">
        <v>259</v>
      </c>
      <c r="F50" s="215">
        <v>1</v>
      </c>
      <c r="G50" s="193"/>
      <c r="H50" s="192"/>
      <c r="I50" s="194">
        <f>F50*H50</f>
        <v>0</v>
      </c>
    </row>
    <row r="51" spans="2:9" x14ac:dyDescent="0.3">
      <c r="B51" s="190"/>
      <c r="C51" s="197"/>
      <c r="D51" s="192"/>
      <c r="E51" s="222"/>
      <c r="F51" s="215"/>
      <c r="G51" s="193"/>
      <c r="H51" s="192"/>
      <c r="I51" s="194"/>
    </row>
    <row r="52" spans="2:9" x14ac:dyDescent="0.3">
      <c r="B52" s="185">
        <v>9</v>
      </c>
      <c r="C52" s="198" t="s">
        <v>207</v>
      </c>
      <c r="D52" s="187"/>
      <c r="E52" s="223"/>
      <c r="F52" s="216"/>
      <c r="G52" s="188"/>
      <c r="H52" s="187"/>
      <c r="I52" s="189"/>
    </row>
    <row r="53" spans="2:9" x14ac:dyDescent="0.3">
      <c r="B53" s="190" t="s">
        <v>208</v>
      </c>
      <c r="C53" s="197" t="s">
        <v>209</v>
      </c>
      <c r="D53" s="192"/>
      <c r="E53" s="222" t="s">
        <v>259</v>
      </c>
      <c r="F53" s="215">
        <v>2</v>
      </c>
      <c r="G53" s="193"/>
      <c r="H53" s="192"/>
      <c r="I53" s="194">
        <f>F53*H53</f>
        <v>0</v>
      </c>
    </row>
    <row r="54" spans="2:9" x14ac:dyDescent="0.3">
      <c r="B54" s="190"/>
      <c r="C54" s="191"/>
      <c r="D54" s="192"/>
      <c r="E54" s="222"/>
      <c r="F54" s="215"/>
      <c r="G54" s="193"/>
      <c r="H54" s="192"/>
      <c r="I54" s="194"/>
    </row>
    <row r="55" spans="2:9" x14ac:dyDescent="0.3">
      <c r="B55" s="185">
        <v>10</v>
      </c>
      <c r="C55" s="202" t="s">
        <v>210</v>
      </c>
      <c r="D55" s="187"/>
      <c r="E55" s="223"/>
      <c r="F55" s="216"/>
      <c r="G55" s="188"/>
      <c r="H55" s="187"/>
      <c r="I55" s="189"/>
    </row>
    <row r="56" spans="2:9" ht="39.6" x14ac:dyDescent="0.3">
      <c r="B56" s="190" t="s">
        <v>211</v>
      </c>
      <c r="C56" s="203" t="s">
        <v>306</v>
      </c>
      <c r="D56" s="192"/>
      <c r="E56" s="222" t="s">
        <v>68</v>
      </c>
      <c r="F56" s="215">
        <v>1</v>
      </c>
      <c r="G56" s="193"/>
      <c r="H56" s="192"/>
      <c r="I56" s="194">
        <f t="shared" si="0"/>
        <v>0</v>
      </c>
    </row>
    <row r="57" spans="2:9" ht="33" customHeight="1" x14ac:dyDescent="0.3">
      <c r="B57" s="190" t="s">
        <v>212</v>
      </c>
      <c r="C57" s="203" t="s">
        <v>213</v>
      </c>
      <c r="D57" s="192"/>
      <c r="E57" s="222" t="s">
        <v>68</v>
      </c>
      <c r="F57" s="215">
        <v>1</v>
      </c>
      <c r="G57" s="193"/>
      <c r="H57" s="192"/>
      <c r="I57" s="194">
        <f t="shared" si="0"/>
        <v>0</v>
      </c>
    </row>
    <row r="58" spans="2:9" ht="26.4" x14ac:dyDescent="0.3">
      <c r="B58" s="190" t="s">
        <v>214</v>
      </c>
      <c r="C58" s="203" t="s">
        <v>286</v>
      </c>
      <c r="D58" s="192"/>
      <c r="E58" s="222" t="s">
        <v>68</v>
      </c>
      <c r="F58" s="215">
        <v>1</v>
      </c>
      <c r="G58" s="193"/>
      <c r="H58" s="192"/>
      <c r="I58" s="194">
        <f t="shared" si="0"/>
        <v>0</v>
      </c>
    </row>
    <row r="59" spans="2:9" x14ac:dyDescent="0.3">
      <c r="B59" s="190" t="s">
        <v>215</v>
      </c>
      <c r="C59" s="203" t="s">
        <v>216</v>
      </c>
      <c r="D59" s="192"/>
      <c r="E59" s="222" t="s">
        <v>68</v>
      </c>
      <c r="F59" s="215">
        <v>1</v>
      </c>
      <c r="G59" s="193"/>
      <c r="H59" s="192"/>
      <c r="I59" s="194">
        <f t="shared" si="0"/>
        <v>0</v>
      </c>
    </row>
    <row r="60" spans="2:9" x14ac:dyDescent="0.3">
      <c r="B60" s="190"/>
      <c r="C60" s="191"/>
      <c r="D60" s="192"/>
      <c r="E60" s="222"/>
      <c r="F60" s="215"/>
      <c r="G60" s="193"/>
      <c r="H60" s="192"/>
      <c r="I60" s="194"/>
    </row>
    <row r="61" spans="2:9" x14ac:dyDescent="0.3">
      <c r="B61" s="185">
        <v>11</v>
      </c>
      <c r="C61" s="198" t="s">
        <v>217</v>
      </c>
      <c r="D61" s="187"/>
      <c r="E61" s="223"/>
      <c r="F61" s="216"/>
      <c r="G61" s="188"/>
      <c r="H61" s="187"/>
      <c r="I61" s="189"/>
    </row>
    <row r="62" spans="2:9" ht="26.4" x14ac:dyDescent="0.3">
      <c r="B62" s="190" t="s">
        <v>218</v>
      </c>
      <c r="C62" s="197" t="s">
        <v>274</v>
      </c>
      <c r="D62" s="192"/>
      <c r="E62" s="222" t="s">
        <v>68</v>
      </c>
      <c r="F62" s="215">
        <v>1</v>
      </c>
      <c r="G62" s="193"/>
      <c r="H62" s="192"/>
      <c r="I62" s="194">
        <f t="shared" ref="I62:I65" si="4">F62*H62</f>
        <v>0</v>
      </c>
    </row>
    <row r="63" spans="2:9" ht="52.8" x14ac:dyDescent="0.3">
      <c r="B63" s="190" t="s">
        <v>219</v>
      </c>
      <c r="C63" s="197" t="s">
        <v>287</v>
      </c>
      <c r="D63" s="192"/>
      <c r="E63" s="222" t="s">
        <v>68</v>
      </c>
      <c r="F63" s="215">
        <v>1</v>
      </c>
      <c r="G63" s="193"/>
      <c r="H63" s="192"/>
      <c r="I63" s="194">
        <f t="shared" si="4"/>
        <v>0</v>
      </c>
    </row>
    <row r="64" spans="2:9" ht="26.4" x14ac:dyDescent="0.3">
      <c r="B64" s="190" t="s">
        <v>220</v>
      </c>
      <c r="C64" s="204" t="s">
        <v>288</v>
      </c>
      <c r="D64" s="192"/>
      <c r="E64" s="222" t="s">
        <v>259</v>
      </c>
      <c r="F64" s="215">
        <v>3</v>
      </c>
      <c r="G64" s="193"/>
      <c r="H64" s="192"/>
      <c r="I64" s="194">
        <f t="shared" si="4"/>
        <v>0</v>
      </c>
    </row>
    <row r="65" spans="2:9" ht="26.4" x14ac:dyDescent="0.3">
      <c r="B65" s="190" t="s">
        <v>221</v>
      </c>
      <c r="C65" s="203" t="s">
        <v>289</v>
      </c>
      <c r="D65" s="192"/>
      <c r="E65" s="222" t="s">
        <v>68</v>
      </c>
      <c r="F65" s="215">
        <v>1</v>
      </c>
      <c r="G65" s="193"/>
      <c r="H65" s="192"/>
      <c r="I65" s="194">
        <f t="shared" si="4"/>
        <v>0</v>
      </c>
    </row>
    <row r="66" spans="2:9" x14ac:dyDescent="0.3">
      <c r="B66" s="190"/>
      <c r="C66" s="191"/>
      <c r="D66" s="192"/>
      <c r="E66" s="222"/>
      <c r="F66" s="215"/>
      <c r="G66" s="193"/>
      <c r="H66" s="192"/>
      <c r="I66" s="194"/>
    </row>
    <row r="67" spans="2:9" x14ac:dyDescent="0.3">
      <c r="B67" s="185">
        <v>12</v>
      </c>
      <c r="C67" s="198" t="s">
        <v>222</v>
      </c>
      <c r="D67" s="187"/>
      <c r="E67" s="223"/>
      <c r="F67" s="216"/>
      <c r="G67" s="188"/>
      <c r="H67" s="187"/>
      <c r="I67" s="189"/>
    </row>
    <row r="68" spans="2:9" ht="26.4" x14ac:dyDescent="0.3">
      <c r="B68" s="190" t="s">
        <v>223</v>
      </c>
      <c r="C68" s="197" t="s">
        <v>275</v>
      </c>
      <c r="D68" s="192"/>
      <c r="E68" s="222" t="s">
        <v>68</v>
      </c>
      <c r="F68" s="215">
        <v>1</v>
      </c>
      <c r="G68" s="193"/>
      <c r="H68" s="192"/>
      <c r="I68" s="194">
        <f t="shared" ref="I68:I69" si="5">F68*H68</f>
        <v>0</v>
      </c>
    </row>
    <row r="69" spans="2:9" ht="39.6" x14ac:dyDescent="0.3">
      <c r="B69" s="190" t="s">
        <v>224</v>
      </c>
      <c r="C69" s="204" t="s">
        <v>272</v>
      </c>
      <c r="D69" s="192"/>
      <c r="E69" s="222" t="s">
        <v>68</v>
      </c>
      <c r="F69" s="215">
        <v>1</v>
      </c>
      <c r="G69" s="193"/>
      <c r="H69" s="192"/>
      <c r="I69" s="194">
        <f t="shared" si="5"/>
        <v>0</v>
      </c>
    </row>
    <row r="70" spans="2:9" x14ac:dyDescent="0.3">
      <c r="B70" s="190"/>
      <c r="C70" s="191"/>
      <c r="D70" s="192"/>
      <c r="E70" s="222"/>
      <c r="F70" s="215"/>
      <c r="G70" s="193"/>
      <c r="H70" s="192"/>
      <c r="I70" s="194"/>
    </row>
    <row r="71" spans="2:9" x14ac:dyDescent="0.3">
      <c r="B71" s="185">
        <v>13</v>
      </c>
      <c r="C71" s="205" t="s">
        <v>225</v>
      </c>
      <c r="D71" s="187"/>
      <c r="E71" s="223"/>
      <c r="F71" s="216"/>
      <c r="G71" s="188"/>
      <c r="H71" s="187"/>
      <c r="I71" s="189"/>
    </row>
    <row r="72" spans="2:9" ht="26.4" x14ac:dyDescent="0.3">
      <c r="B72" s="190" t="s">
        <v>226</v>
      </c>
      <c r="C72" s="191" t="s">
        <v>227</v>
      </c>
      <c r="D72" s="192"/>
      <c r="E72" s="222" t="s">
        <v>68</v>
      </c>
      <c r="F72" s="215">
        <v>1</v>
      </c>
      <c r="G72" s="193"/>
      <c r="H72" s="192"/>
      <c r="I72" s="194">
        <f t="shared" ref="I72" si="6">F72*H72</f>
        <v>0</v>
      </c>
    </row>
    <row r="73" spans="2:9" ht="8.5500000000000007" customHeight="1" x14ac:dyDescent="0.3">
      <c r="B73" s="190"/>
      <c r="C73" s="191"/>
      <c r="D73" s="192"/>
      <c r="E73" s="222"/>
      <c r="F73" s="215"/>
      <c r="G73" s="193"/>
      <c r="H73" s="192"/>
      <c r="I73" s="194"/>
    </row>
    <row r="74" spans="2:9" x14ac:dyDescent="0.3">
      <c r="B74" s="185">
        <v>14</v>
      </c>
      <c r="C74" s="198" t="s">
        <v>229</v>
      </c>
      <c r="D74" s="187"/>
      <c r="E74" s="223"/>
      <c r="F74" s="216"/>
      <c r="G74" s="188"/>
      <c r="H74" s="187"/>
      <c r="I74" s="189"/>
    </row>
    <row r="75" spans="2:9" x14ac:dyDescent="0.3">
      <c r="B75" s="190" t="s">
        <v>228</v>
      </c>
      <c r="C75" s="197" t="s">
        <v>231</v>
      </c>
      <c r="D75" s="192"/>
      <c r="E75" s="222" t="s">
        <v>68</v>
      </c>
      <c r="F75" s="215">
        <v>1</v>
      </c>
      <c r="G75" s="193"/>
      <c r="H75" s="192"/>
      <c r="I75" s="194">
        <f t="shared" ref="I75" si="7">F75*H75</f>
        <v>0</v>
      </c>
    </row>
    <row r="76" spans="2:9" ht="15" thickBot="1" x14ac:dyDescent="0.35">
      <c r="B76" s="39"/>
      <c r="C76" s="49"/>
      <c r="D76" s="6"/>
      <c r="E76" s="59"/>
      <c r="F76" s="59"/>
      <c r="G76" s="125"/>
      <c r="H76" s="125"/>
      <c r="I76" s="13"/>
    </row>
    <row r="77" spans="2:9" ht="14.7" customHeight="1" thickBot="1" x14ac:dyDescent="0.35">
      <c r="B77" s="82"/>
      <c r="C77" s="83"/>
      <c r="D77" s="84"/>
      <c r="E77" s="133"/>
      <c r="F77" s="134"/>
      <c r="G77" s="134"/>
      <c r="H77" s="81" t="s">
        <v>7</v>
      </c>
      <c r="I77" s="135">
        <f>SUM(I8:I76)</f>
        <v>0</v>
      </c>
    </row>
    <row r="78" spans="2:9" ht="25.5" customHeight="1" x14ac:dyDescent="0.3">
      <c r="B78" s="1"/>
      <c r="C78" s="2"/>
      <c r="D78" s="2"/>
      <c r="E78" s="136"/>
      <c r="F78" s="258" t="s">
        <v>8</v>
      </c>
      <c r="G78" s="259"/>
      <c r="H78" s="259"/>
      <c r="I78" s="137"/>
    </row>
    <row r="79" spans="2:9" ht="27" customHeight="1" thickBot="1" x14ac:dyDescent="0.35">
      <c r="B79" s="1"/>
      <c r="C79" s="2"/>
      <c r="D79" s="2"/>
      <c r="E79" s="136"/>
      <c r="F79" s="260" t="s">
        <v>9</v>
      </c>
      <c r="G79" s="261"/>
      <c r="H79" s="261"/>
      <c r="I79" s="183"/>
    </row>
    <row r="80" spans="2:9" ht="14.25" customHeight="1" x14ac:dyDescent="0.3">
      <c r="B80" s="40"/>
      <c r="C80" s="255" t="s">
        <v>10</v>
      </c>
      <c r="D80" s="255"/>
      <c r="E80" s="255"/>
      <c r="F80" s="255"/>
      <c r="G80" s="255"/>
      <c r="H80" s="9"/>
      <c r="I80" s="9"/>
    </row>
    <row r="81" spans="2:9" ht="14.25" customHeight="1" x14ac:dyDescent="0.3">
      <c r="B81" s="40"/>
      <c r="C81" s="255" t="s">
        <v>11</v>
      </c>
      <c r="D81" s="255"/>
      <c r="E81" s="255"/>
      <c r="F81" s="255"/>
      <c r="G81" s="255"/>
      <c r="H81" s="9"/>
      <c r="I81" s="9"/>
    </row>
    <row r="82" spans="2:9" ht="15.6" x14ac:dyDescent="0.3">
      <c r="C82" s="262" t="s">
        <v>281</v>
      </c>
      <c r="D82" s="262"/>
      <c r="E82" s="262"/>
      <c r="F82" s="262"/>
      <c r="G82" s="262"/>
    </row>
    <row r="84" spans="2:9" ht="20.399999999999999" x14ac:dyDescent="0.3">
      <c r="B84" s="256" t="s">
        <v>12</v>
      </c>
      <c r="C84" s="256"/>
      <c r="D84" s="256"/>
      <c r="E84" s="103"/>
    </row>
    <row r="85" spans="2:9" ht="16.2" thickBot="1" x14ac:dyDescent="0.35">
      <c r="B85" s="41"/>
    </row>
    <row r="86" spans="2:9" ht="27" thickBot="1" x14ac:dyDescent="0.35">
      <c r="C86" s="138" t="s">
        <v>2</v>
      </c>
      <c r="D86" s="111" t="s">
        <v>3</v>
      </c>
      <c r="E86" s="111"/>
      <c r="F86" s="111" t="s">
        <v>13</v>
      </c>
      <c r="G86" s="111" t="s">
        <v>14</v>
      </c>
    </row>
    <row r="87" spans="2:9" x14ac:dyDescent="0.3">
      <c r="C87" s="3"/>
      <c r="D87" s="4"/>
      <c r="E87" s="113"/>
      <c r="F87" s="4"/>
      <c r="G87" s="4"/>
    </row>
    <row r="88" spans="2:9" x14ac:dyDescent="0.3">
      <c r="C88" s="23"/>
      <c r="D88" s="20"/>
      <c r="E88" s="62"/>
      <c r="F88" s="20"/>
      <c r="G88" s="20"/>
    </row>
    <row r="89" spans="2:9" x14ac:dyDescent="0.3">
      <c r="C89" s="23"/>
      <c r="D89" s="20"/>
      <c r="E89" s="62"/>
      <c r="F89" s="20"/>
      <c r="G89" s="20"/>
    </row>
    <row r="90" spans="2:9" x14ac:dyDescent="0.3">
      <c r="C90" s="23"/>
      <c r="D90" s="20"/>
      <c r="E90" s="62"/>
      <c r="F90" s="20"/>
      <c r="G90" s="20"/>
    </row>
    <row r="91" spans="2:9" x14ac:dyDescent="0.3">
      <c r="C91" s="23"/>
      <c r="D91" s="20"/>
      <c r="E91" s="62"/>
      <c r="F91" s="20"/>
      <c r="G91" s="20"/>
    </row>
    <row r="92" spans="2:9" x14ac:dyDescent="0.3">
      <c r="C92" s="23"/>
      <c r="D92" s="20"/>
      <c r="E92" s="62"/>
      <c r="F92" s="20"/>
      <c r="G92" s="20"/>
    </row>
    <row r="93" spans="2:9" x14ac:dyDescent="0.3">
      <c r="C93" s="23"/>
      <c r="D93" s="20"/>
      <c r="E93" s="62"/>
      <c r="F93" s="20"/>
      <c r="G93" s="20"/>
    </row>
    <row r="94" spans="2:9" x14ac:dyDescent="0.3">
      <c r="C94" s="23"/>
      <c r="D94" s="20"/>
      <c r="E94" s="62"/>
      <c r="F94" s="20"/>
      <c r="G94" s="20"/>
    </row>
    <row r="95" spans="2:9" ht="15" thickBot="1" x14ac:dyDescent="0.35">
      <c r="C95" s="6"/>
      <c r="D95" s="108"/>
      <c r="E95" s="71"/>
      <c r="F95" s="108"/>
      <c r="G95" s="108"/>
    </row>
    <row r="97" spans="2:9" ht="21" x14ac:dyDescent="0.4">
      <c r="C97" s="50"/>
      <c r="D97" s="51"/>
      <c r="E97" s="103"/>
      <c r="F97" s="51"/>
    </row>
    <row r="98" spans="2:9" ht="14.55" customHeight="1" x14ac:dyDescent="0.3">
      <c r="C98" s="52"/>
      <c r="D98" s="52"/>
      <c r="E98" s="114"/>
      <c r="F98" s="52"/>
    </row>
    <row r="99" spans="2:9" ht="66" customHeight="1" x14ac:dyDescent="0.3">
      <c r="B99" s="58"/>
      <c r="C99" s="58"/>
      <c r="D99" s="53"/>
      <c r="E99" s="115"/>
      <c r="F99" s="55"/>
      <c r="G99" s="55"/>
      <c r="H99" s="55"/>
      <c r="I99" s="55"/>
    </row>
    <row r="100" spans="2:9" ht="158.55000000000001" customHeight="1" x14ac:dyDescent="0.3">
      <c r="B100" s="54"/>
      <c r="C100" s="54"/>
      <c r="D100" s="54"/>
      <c r="E100" s="116"/>
      <c r="F100" s="55"/>
      <c r="G100" s="55"/>
      <c r="H100" s="55"/>
      <c r="I100" s="55"/>
    </row>
    <row r="101" spans="2:9" ht="43.5" customHeight="1" x14ac:dyDescent="0.3">
      <c r="B101" s="55"/>
      <c r="C101" s="55"/>
      <c r="D101" s="55"/>
      <c r="E101" s="114"/>
      <c r="F101" s="55"/>
      <c r="G101" s="55"/>
      <c r="H101" s="55"/>
      <c r="I101" s="55"/>
    </row>
    <row r="102" spans="2:9" ht="72.45" customHeight="1" x14ac:dyDescent="0.3">
      <c r="B102" s="56"/>
      <c r="C102" s="56"/>
      <c r="D102" s="56"/>
      <c r="E102" s="117"/>
      <c r="F102" s="55"/>
      <c r="G102" s="55"/>
      <c r="H102" s="55"/>
      <c r="I102" s="55"/>
    </row>
    <row r="103" spans="2:9" ht="46.05" customHeight="1" x14ac:dyDescent="0.3">
      <c r="B103" s="56"/>
      <c r="C103" s="56"/>
      <c r="D103" s="55"/>
      <c r="E103" s="114"/>
      <c r="F103" s="55"/>
      <c r="G103" s="55"/>
      <c r="H103" s="55"/>
      <c r="I103" s="55"/>
    </row>
    <row r="104" spans="2:9" x14ac:dyDescent="0.3">
      <c r="B104"/>
    </row>
    <row r="105" spans="2:9" ht="64.95" customHeight="1" x14ac:dyDescent="0.3">
      <c r="B105" s="57"/>
      <c r="C105" s="57"/>
      <c r="D105" s="57"/>
      <c r="E105" s="118"/>
    </row>
    <row r="106" spans="2:9" ht="48.45" customHeight="1" x14ac:dyDescent="0.3">
      <c r="B106" s="57"/>
      <c r="C106" s="57"/>
      <c r="D106" s="57"/>
      <c r="E106" s="118"/>
    </row>
    <row r="107" spans="2:9" ht="43.5" customHeight="1" x14ac:dyDescent="0.3">
      <c r="B107" s="57"/>
      <c r="C107" s="57"/>
      <c r="D107" s="57"/>
      <c r="E107" s="118"/>
    </row>
    <row r="108" spans="2:9" ht="65.55" customHeight="1" x14ac:dyDescent="0.3">
      <c r="B108" s="57"/>
      <c r="C108" s="57"/>
      <c r="D108" s="57"/>
      <c r="E108" s="118"/>
    </row>
  </sheetData>
  <mergeCells count="10">
    <mergeCell ref="B1:I1"/>
    <mergeCell ref="G5:H5"/>
    <mergeCell ref="C81:G81"/>
    <mergeCell ref="B84:D84"/>
    <mergeCell ref="B2:I2"/>
    <mergeCell ref="B3:I3"/>
    <mergeCell ref="F78:H78"/>
    <mergeCell ref="F79:H79"/>
    <mergeCell ref="C80:G80"/>
    <mergeCell ref="C82:G82"/>
  </mergeCells>
  <printOptions horizontalCentered="1"/>
  <pageMargins left="0.25" right="0.25" top="0.75" bottom="0" header="0.3" footer="0.3"/>
  <pageSetup paperSize="9" scale="74" orientation="landscape" r:id="rId1"/>
  <rowBreaks count="4" manualBreakCount="4">
    <brk id="82" min="1" max="8" man="1"/>
    <brk id="96" max="8" man="1"/>
    <brk id="104" max="8" man="1"/>
    <brk id="130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view="pageBreakPreview" topLeftCell="A4" zoomScaleNormal="100" zoomScaleSheetLayoutView="100" workbookViewId="0">
      <selection activeCell="C5" sqref="C5"/>
    </sheetView>
  </sheetViews>
  <sheetFormatPr baseColWidth="10" defaultColWidth="8.77734375" defaultRowHeight="14.4" x14ac:dyDescent="0.3"/>
  <cols>
    <col min="1" max="1" width="1.77734375" customWidth="1"/>
    <col min="3" max="3" width="60.6640625" customWidth="1"/>
    <col min="4" max="4" width="6.77734375" customWidth="1"/>
    <col min="5" max="6" width="10.6640625" customWidth="1"/>
    <col min="7" max="7" width="15.44140625" customWidth="1"/>
    <col min="8" max="8" width="10.6640625" customWidth="1"/>
  </cols>
  <sheetData>
    <row r="1" spans="1:10" ht="22.8" x14ac:dyDescent="0.4">
      <c r="B1" s="263" t="str">
        <f ca="1">RIGHT(CELL("filename",E2),LEN(CELL("filename",E2))-FIND("]",CELL("filename",E2)))</f>
        <v>PADU SUB S2</v>
      </c>
      <c r="C1" s="263"/>
      <c r="D1" s="263"/>
      <c r="E1" s="263"/>
      <c r="F1" s="263"/>
      <c r="G1" s="263"/>
      <c r="H1" s="263"/>
    </row>
    <row r="2" spans="1:10" ht="42" customHeight="1" x14ac:dyDescent="0.3">
      <c r="A2" s="144"/>
      <c r="B2" s="268" t="s">
        <v>19</v>
      </c>
      <c r="C2" s="268"/>
      <c r="D2" s="268"/>
      <c r="E2" s="268"/>
      <c r="F2" s="268"/>
      <c r="G2" s="268"/>
      <c r="H2" s="268"/>
    </row>
    <row r="3" spans="1:10" ht="21" thickBot="1" x14ac:dyDescent="0.35">
      <c r="A3" s="144"/>
      <c r="B3" s="172"/>
      <c r="C3" s="172"/>
      <c r="D3" s="172"/>
      <c r="E3" s="172"/>
      <c r="F3" s="172"/>
      <c r="G3" s="172"/>
      <c r="H3" s="172"/>
    </row>
    <row r="4" spans="1:10" ht="92.4" x14ac:dyDescent="0.3">
      <c r="A4" s="144"/>
      <c r="B4" s="28" t="s">
        <v>2</v>
      </c>
      <c r="C4" s="29" t="s">
        <v>3</v>
      </c>
      <c r="D4" s="30" t="s">
        <v>67</v>
      </c>
      <c r="E4" s="30" t="s">
        <v>4</v>
      </c>
      <c r="F4" s="30" t="s">
        <v>102</v>
      </c>
      <c r="G4" s="30" t="s">
        <v>20</v>
      </c>
      <c r="H4" s="30" t="s">
        <v>103</v>
      </c>
      <c r="J4" s="40"/>
    </row>
    <row r="5" spans="1:10" ht="15" thickBot="1" x14ac:dyDescent="0.35">
      <c r="A5" s="144"/>
      <c r="B5" s="142"/>
      <c r="C5" s="250" t="s">
        <v>308</v>
      </c>
      <c r="D5" s="143"/>
      <c r="E5" s="131" t="s">
        <v>15</v>
      </c>
      <c r="F5" s="131" t="s">
        <v>16</v>
      </c>
      <c r="G5" s="131" t="s">
        <v>18</v>
      </c>
      <c r="H5" s="131" t="s">
        <v>21</v>
      </c>
    </row>
    <row r="6" spans="1:10" x14ac:dyDescent="0.3">
      <c r="A6" s="144"/>
      <c r="B6" s="104"/>
      <c r="C6" s="12"/>
      <c r="D6" s="12"/>
      <c r="E6" s="12"/>
      <c r="F6" s="12"/>
      <c r="G6" s="15"/>
      <c r="H6" s="25">
        <f>E6*F6</f>
        <v>0</v>
      </c>
    </row>
    <row r="7" spans="1:10" x14ac:dyDescent="0.3">
      <c r="A7" s="144"/>
      <c r="B7" s="19"/>
      <c r="C7" s="19"/>
      <c r="D7" s="19"/>
      <c r="E7" s="19"/>
      <c r="F7" s="19"/>
      <c r="G7" s="23"/>
      <c r="H7" s="92">
        <f t="shared" ref="H7:H16" si="0">E7*F7</f>
        <v>0</v>
      </c>
    </row>
    <row r="8" spans="1:10" x14ac:dyDescent="0.3">
      <c r="A8" s="144"/>
      <c r="B8" s="19"/>
      <c r="C8" s="19"/>
      <c r="D8" s="19"/>
      <c r="E8" s="19"/>
      <c r="F8" s="19"/>
      <c r="G8" s="23"/>
      <c r="H8" s="92">
        <f t="shared" si="0"/>
        <v>0</v>
      </c>
    </row>
    <row r="9" spans="1:10" x14ac:dyDescent="0.3">
      <c r="A9" s="144"/>
      <c r="B9" s="19"/>
      <c r="C9" s="19"/>
      <c r="D9" s="19"/>
      <c r="E9" s="19"/>
      <c r="F9" s="19"/>
      <c r="G9" s="23"/>
      <c r="H9" s="92">
        <f t="shared" si="0"/>
        <v>0</v>
      </c>
    </row>
    <row r="10" spans="1:10" x14ac:dyDescent="0.3">
      <c r="A10" s="144"/>
      <c r="B10" s="19"/>
      <c r="C10" s="19"/>
      <c r="D10" s="19"/>
      <c r="E10" s="19"/>
      <c r="F10" s="19"/>
      <c r="G10" s="23"/>
      <c r="H10" s="92">
        <f t="shared" si="0"/>
        <v>0</v>
      </c>
    </row>
    <row r="11" spans="1:10" x14ac:dyDescent="0.3">
      <c r="A11" s="144"/>
      <c r="B11" s="19"/>
      <c r="C11" s="19"/>
      <c r="D11" s="19"/>
      <c r="E11" s="19"/>
      <c r="F11" s="19"/>
      <c r="G11" s="23"/>
      <c r="H11" s="92">
        <f t="shared" si="0"/>
        <v>0</v>
      </c>
    </row>
    <row r="12" spans="1:10" x14ac:dyDescent="0.3">
      <c r="A12" s="144"/>
      <c r="B12" s="19"/>
      <c r="C12" s="19"/>
      <c r="D12" s="19"/>
      <c r="E12" s="19"/>
      <c r="F12" s="19"/>
      <c r="G12" s="23"/>
      <c r="H12" s="92">
        <f t="shared" si="0"/>
        <v>0</v>
      </c>
    </row>
    <row r="13" spans="1:10" x14ac:dyDescent="0.3">
      <c r="A13" s="144"/>
      <c r="B13" s="19"/>
      <c r="C13" s="19"/>
      <c r="D13" s="19"/>
      <c r="E13" s="19"/>
      <c r="F13" s="19"/>
      <c r="G13" s="23"/>
      <c r="H13" s="92">
        <f t="shared" si="0"/>
        <v>0</v>
      </c>
    </row>
    <row r="14" spans="1:10" x14ac:dyDescent="0.3">
      <c r="A14" s="144"/>
      <c r="B14" s="19"/>
      <c r="C14" s="19"/>
      <c r="D14" s="19"/>
      <c r="E14" s="19"/>
      <c r="F14" s="19"/>
      <c r="G14" s="23"/>
      <c r="H14" s="92">
        <f t="shared" si="0"/>
        <v>0</v>
      </c>
    </row>
    <row r="15" spans="1:10" x14ac:dyDescent="0.3">
      <c r="A15" s="144"/>
      <c r="B15" s="19"/>
      <c r="C15" s="19"/>
      <c r="D15" s="19"/>
      <c r="E15" s="19"/>
      <c r="F15" s="19"/>
      <c r="G15" s="23"/>
      <c r="H15" s="92">
        <f t="shared" si="0"/>
        <v>0</v>
      </c>
    </row>
    <row r="16" spans="1:10" ht="15" thickBot="1" x14ac:dyDescent="0.35">
      <c r="A16" s="144"/>
      <c r="B16" s="6"/>
      <c r="C16" s="5"/>
      <c r="D16" s="5"/>
      <c r="E16" s="5"/>
      <c r="F16" s="5"/>
      <c r="G16" s="6"/>
      <c r="H16" s="25">
        <f t="shared" si="0"/>
        <v>0</v>
      </c>
    </row>
    <row r="17" spans="1:8" ht="14.55" customHeight="1" thickBot="1" x14ac:dyDescent="0.35">
      <c r="A17" s="144"/>
      <c r="B17" s="144"/>
      <c r="C17" s="144"/>
      <c r="D17" s="145"/>
      <c r="E17" s="139"/>
      <c r="F17" s="46" t="s">
        <v>23</v>
      </c>
      <c r="G17" s="140">
        <f>SUM(G6:G16)</f>
        <v>0</v>
      </c>
      <c r="H17" s="140">
        <f>SUM(H6:H16)</f>
        <v>0</v>
      </c>
    </row>
    <row r="18" spans="1:8" ht="23.55" customHeight="1" x14ac:dyDescent="0.3">
      <c r="A18" s="144"/>
      <c r="B18" s="2"/>
      <c r="C18" s="2"/>
      <c r="D18" s="109"/>
      <c r="E18" s="266" t="s">
        <v>8</v>
      </c>
      <c r="F18" s="267"/>
      <c r="G18" s="269"/>
      <c r="H18" s="270"/>
    </row>
    <row r="19" spans="1:8" ht="21.45" customHeight="1" x14ac:dyDescent="0.3">
      <c r="A19" s="144"/>
      <c r="B19" s="2"/>
      <c r="C19" s="2"/>
      <c r="D19" s="109"/>
      <c r="E19" s="266" t="s">
        <v>9</v>
      </c>
      <c r="F19" s="267"/>
      <c r="G19" s="271"/>
      <c r="H19" s="272"/>
    </row>
    <row r="20" spans="1:8" ht="9.4499999999999993" customHeight="1" thickBot="1" x14ac:dyDescent="0.35">
      <c r="A20" s="144"/>
      <c r="B20" s="2"/>
      <c r="C20" s="2"/>
      <c r="D20" s="109"/>
      <c r="E20" s="141"/>
      <c r="F20" s="110"/>
      <c r="G20" s="261"/>
      <c r="H20" s="273"/>
    </row>
    <row r="21" spans="1:8" x14ac:dyDescent="0.3">
      <c r="A21" s="144"/>
      <c r="B21" s="264"/>
      <c r="C21" s="264"/>
      <c r="D21" s="264"/>
      <c r="E21" s="264"/>
      <c r="F21" s="264"/>
      <c r="G21" s="264"/>
      <c r="H21" s="265"/>
    </row>
    <row r="22" spans="1:8" ht="14.55" customHeight="1" x14ac:dyDescent="0.3">
      <c r="A22" s="144"/>
      <c r="B22" s="255" t="s">
        <v>22</v>
      </c>
      <c r="C22" s="255"/>
      <c r="D22" s="255"/>
      <c r="E22" s="255"/>
      <c r="F22" s="255"/>
      <c r="G22" s="255"/>
      <c r="H22" s="264"/>
    </row>
  </sheetData>
  <mergeCells count="10">
    <mergeCell ref="B1:H1"/>
    <mergeCell ref="B21:G21"/>
    <mergeCell ref="H21:H22"/>
    <mergeCell ref="B22:G22"/>
    <mergeCell ref="E18:F18"/>
    <mergeCell ref="B2:H2"/>
    <mergeCell ref="G18:H18"/>
    <mergeCell ref="E19:F19"/>
    <mergeCell ref="G19:H19"/>
    <mergeCell ref="G20:H20"/>
  </mergeCells>
  <printOptions horizontalCentered="1"/>
  <pageMargins left="0.25" right="0.25" top="0.75" bottom="0" header="0.3" footer="0.3"/>
  <pageSetup paperSize="9" orientation="landscape" r:id="rId1"/>
  <headerFooter>
    <oddHeader xml:space="preserve">&amp;C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1"/>
  <sheetViews>
    <sheetView view="pageBreakPreview" topLeftCell="A7" zoomScaleNormal="70" zoomScaleSheetLayoutView="100" workbookViewId="0">
      <selection activeCell="N13" sqref="N13"/>
    </sheetView>
  </sheetViews>
  <sheetFormatPr baseColWidth="10" defaultColWidth="8.77734375" defaultRowHeight="14.4" x14ac:dyDescent="0.3"/>
  <cols>
    <col min="1" max="1" width="5.6640625" customWidth="1"/>
    <col min="3" max="3" width="36.77734375" customWidth="1"/>
    <col min="4" max="4" width="6.109375" style="38" bestFit="1" customWidth="1"/>
    <col min="6" max="6" width="15.109375" customWidth="1"/>
    <col min="7" max="7" width="17.109375" customWidth="1"/>
    <col min="8" max="8" width="15" customWidth="1"/>
    <col min="9" max="9" width="16.109375" customWidth="1"/>
  </cols>
  <sheetData>
    <row r="1" spans="1:9" ht="22.8" x14ac:dyDescent="0.4">
      <c r="B1" s="263" t="str">
        <f ca="1">RIGHT(CELL("filename",E2),LEN(CELL("filename",E2))-FIND("]",CELL("filename",E2)))</f>
        <v>PADU SUB S3</v>
      </c>
      <c r="C1" s="263"/>
      <c r="D1" s="263"/>
      <c r="E1" s="263"/>
      <c r="F1" s="263"/>
      <c r="G1" s="263"/>
      <c r="H1" s="263"/>
      <c r="I1" s="263"/>
    </row>
    <row r="2" spans="1:9" ht="20.399999999999999" x14ac:dyDescent="0.3">
      <c r="A2" s="144"/>
      <c r="B2" s="278" t="s">
        <v>24</v>
      </c>
      <c r="C2" s="278"/>
      <c r="D2" s="278"/>
      <c r="E2" s="278"/>
      <c r="F2" s="278"/>
      <c r="G2" s="278"/>
      <c r="H2" s="278"/>
      <c r="I2" s="278"/>
    </row>
    <row r="3" spans="1:9" ht="16.2" thickBot="1" x14ac:dyDescent="0.35">
      <c r="A3" s="144"/>
      <c r="B3" s="11"/>
      <c r="C3" s="144"/>
      <c r="D3" s="146"/>
      <c r="E3" s="144"/>
      <c r="F3" s="144"/>
      <c r="G3" s="144"/>
      <c r="H3" s="144"/>
      <c r="I3" s="144"/>
    </row>
    <row r="4" spans="1:9" ht="18.45" customHeight="1" thickBot="1" x14ac:dyDescent="0.35">
      <c r="A4" s="144"/>
      <c r="B4" s="28" t="s">
        <v>2</v>
      </c>
      <c r="C4" s="29" t="s">
        <v>3</v>
      </c>
      <c r="D4" s="30" t="s">
        <v>67</v>
      </c>
      <c r="E4" s="30" t="s">
        <v>4</v>
      </c>
      <c r="F4" s="253" t="s">
        <v>104</v>
      </c>
      <c r="G4" s="274"/>
      <c r="H4" s="253" t="s">
        <v>105</v>
      </c>
      <c r="I4" s="254"/>
    </row>
    <row r="5" spans="1:9" ht="60" customHeight="1" x14ac:dyDescent="0.3">
      <c r="A5" s="144"/>
      <c r="B5" s="147"/>
      <c r="C5" s="31"/>
      <c r="D5" s="120"/>
      <c r="E5" s="32"/>
      <c r="F5" s="28" t="s">
        <v>25</v>
      </c>
      <c r="G5" s="29" t="s">
        <v>26</v>
      </c>
      <c r="H5" s="47" t="s">
        <v>25</v>
      </c>
      <c r="I5" s="37" t="s">
        <v>26</v>
      </c>
    </row>
    <row r="6" spans="1:9" ht="15" thickBot="1" x14ac:dyDescent="0.35">
      <c r="A6" s="144"/>
      <c r="B6" s="33"/>
      <c r="C6" s="34"/>
      <c r="D6" s="130"/>
      <c r="E6" s="131" t="s">
        <v>15</v>
      </c>
      <c r="F6" s="148" t="s">
        <v>16</v>
      </c>
      <c r="G6" s="80" t="s">
        <v>18</v>
      </c>
      <c r="H6" s="132" t="s">
        <v>21</v>
      </c>
      <c r="I6" s="132" t="s">
        <v>6</v>
      </c>
    </row>
    <row r="7" spans="1:9" x14ac:dyDescent="0.3">
      <c r="A7" s="144"/>
      <c r="B7" s="16"/>
      <c r="C7" s="22"/>
      <c r="D7" s="69"/>
      <c r="E7" s="69"/>
      <c r="F7" s="18"/>
      <c r="G7" s="22"/>
      <c r="H7" s="27"/>
      <c r="I7" s="27"/>
    </row>
    <row r="8" spans="1:9" x14ac:dyDescent="0.3">
      <c r="B8" s="206">
        <v>1</v>
      </c>
      <c r="C8" s="207" t="s">
        <v>232</v>
      </c>
      <c r="D8" s="101"/>
      <c r="E8" s="101"/>
      <c r="F8" s="102"/>
      <c r="G8" s="102"/>
      <c r="H8" s="102"/>
      <c r="I8" s="102"/>
    </row>
    <row r="9" spans="1:9" ht="39.6" x14ac:dyDescent="0.3">
      <c r="B9" s="208" t="s">
        <v>159</v>
      </c>
      <c r="C9" s="20" t="s">
        <v>233</v>
      </c>
      <c r="D9" s="65" t="s">
        <v>70</v>
      </c>
      <c r="E9" s="65">
        <v>1</v>
      </c>
      <c r="F9" s="27"/>
      <c r="G9" s="27"/>
      <c r="H9" s="27">
        <f t="shared" ref="H9" si="0">E9*F9</f>
        <v>0</v>
      </c>
      <c r="I9" s="27">
        <f>E9*G9</f>
        <v>0</v>
      </c>
    </row>
    <row r="10" spans="1:9" x14ac:dyDescent="0.3">
      <c r="A10" s="144"/>
      <c r="B10" s="208" t="s">
        <v>160</v>
      </c>
      <c r="C10" s="23" t="s">
        <v>114</v>
      </c>
      <c r="D10" s="69" t="s">
        <v>70</v>
      </c>
      <c r="E10" s="69">
        <v>1</v>
      </c>
      <c r="F10" s="27"/>
      <c r="G10" s="27"/>
      <c r="H10" s="27">
        <f t="shared" ref="H10:H11" si="1">E10*F10</f>
        <v>0</v>
      </c>
      <c r="I10" s="27">
        <f t="shared" ref="I10:I11" si="2">E10*G10</f>
        <v>0</v>
      </c>
    </row>
    <row r="11" spans="1:9" x14ac:dyDescent="0.3">
      <c r="A11" s="144"/>
      <c r="B11" s="208" t="s">
        <v>161</v>
      </c>
      <c r="C11" s="23" t="s">
        <v>49</v>
      </c>
      <c r="D11" s="69" t="s">
        <v>70</v>
      </c>
      <c r="E11" s="69">
        <v>1</v>
      </c>
      <c r="F11" s="27"/>
      <c r="G11" s="27"/>
      <c r="H11" s="27">
        <f t="shared" si="1"/>
        <v>0</v>
      </c>
      <c r="I11" s="27">
        <f t="shared" si="2"/>
        <v>0</v>
      </c>
    </row>
    <row r="12" spans="1:9" x14ac:dyDescent="0.3">
      <c r="B12" s="208" t="s">
        <v>255</v>
      </c>
      <c r="C12" s="20" t="s">
        <v>257</v>
      </c>
      <c r="D12" s="65"/>
      <c r="E12" s="65"/>
      <c r="F12" s="27"/>
      <c r="G12" s="27"/>
      <c r="H12" s="27"/>
      <c r="I12" s="27"/>
    </row>
    <row r="13" spans="1:9" ht="39.6" x14ac:dyDescent="0.3">
      <c r="B13" s="208"/>
      <c r="C13" s="20" t="s">
        <v>258</v>
      </c>
      <c r="D13" s="65" t="s">
        <v>70</v>
      </c>
      <c r="E13" s="65">
        <v>1</v>
      </c>
      <c r="F13" s="27"/>
      <c r="G13" s="27"/>
      <c r="H13" s="27">
        <f t="shared" ref="H13" si="3">E13*F13</f>
        <v>0</v>
      </c>
      <c r="I13" s="27">
        <f t="shared" ref="I13" si="4">E13*G13</f>
        <v>0</v>
      </c>
    </row>
    <row r="14" spans="1:9" ht="52.8" x14ac:dyDescent="0.3">
      <c r="B14" s="208"/>
      <c r="C14" s="20" t="s">
        <v>280</v>
      </c>
      <c r="D14" s="65" t="s">
        <v>70</v>
      </c>
      <c r="E14" s="65">
        <v>1</v>
      </c>
      <c r="F14" s="27"/>
      <c r="G14" s="27"/>
      <c r="H14" s="27">
        <f t="shared" ref="H14:H16" si="5">E14*F14</f>
        <v>0</v>
      </c>
      <c r="I14" s="27">
        <f t="shared" ref="I14:I16" si="6">E14*G14</f>
        <v>0</v>
      </c>
    </row>
    <row r="15" spans="1:9" ht="26.4" x14ac:dyDescent="0.3">
      <c r="B15" s="208"/>
      <c r="C15" s="20" t="s">
        <v>234</v>
      </c>
      <c r="D15" s="65" t="s">
        <v>70</v>
      </c>
      <c r="E15" s="65">
        <v>1</v>
      </c>
      <c r="F15" s="27"/>
      <c r="G15" s="27"/>
      <c r="H15" s="27">
        <f t="shared" si="5"/>
        <v>0</v>
      </c>
      <c r="I15" s="27">
        <f t="shared" si="6"/>
        <v>0</v>
      </c>
    </row>
    <row r="16" spans="1:9" ht="26.4" x14ac:dyDescent="0.3">
      <c r="B16" s="208" t="s">
        <v>256</v>
      </c>
      <c r="C16" s="20" t="s">
        <v>235</v>
      </c>
      <c r="D16" s="65" t="s">
        <v>70</v>
      </c>
      <c r="E16" s="65">
        <v>1</v>
      </c>
      <c r="F16" s="27"/>
      <c r="G16" s="27"/>
      <c r="H16" s="27">
        <f t="shared" si="5"/>
        <v>0</v>
      </c>
      <c r="I16" s="27">
        <f t="shared" si="6"/>
        <v>0</v>
      </c>
    </row>
    <row r="17" spans="1:9" ht="15" thickBot="1" x14ac:dyDescent="0.35">
      <c r="A17" s="144"/>
      <c r="B17" s="24"/>
      <c r="C17" s="24"/>
      <c r="D17" s="71"/>
      <c r="E17" s="71"/>
      <c r="F17" s="21"/>
      <c r="G17" s="24"/>
      <c r="H17" s="27"/>
      <c r="I17" s="27"/>
    </row>
    <row r="18" spans="1:9" ht="14.7" customHeight="1" thickBot="1" x14ac:dyDescent="0.35">
      <c r="A18" s="144"/>
      <c r="B18" s="144"/>
      <c r="C18" s="144"/>
      <c r="D18" s="146"/>
      <c r="E18" s="275" t="s">
        <v>27</v>
      </c>
      <c r="F18" s="276"/>
      <c r="G18" s="277"/>
      <c r="H18" s="26">
        <f>SUM(H7:H17)</f>
        <v>0</v>
      </c>
      <c r="I18" s="26">
        <f>SUM(I7:I17)</f>
        <v>0</v>
      </c>
    </row>
    <row r="19" spans="1:9" ht="27.45" customHeight="1" x14ac:dyDescent="0.3">
      <c r="A19" s="144"/>
      <c r="B19" s="2"/>
      <c r="C19" s="2"/>
      <c r="D19" s="1"/>
      <c r="E19" s="4"/>
      <c r="F19" s="42" t="s">
        <v>8</v>
      </c>
      <c r="G19" s="105"/>
      <c r="H19" s="106"/>
      <c r="I19" s="106"/>
    </row>
    <row r="20" spans="1:9" ht="27.45" customHeight="1" thickBot="1" x14ac:dyDescent="0.35">
      <c r="A20" s="144"/>
      <c r="B20" s="2"/>
      <c r="C20" s="2"/>
      <c r="D20" s="1"/>
      <c r="E20" s="4"/>
      <c r="F20" s="89" t="s">
        <v>9</v>
      </c>
      <c r="G20" s="90"/>
      <c r="H20" s="91"/>
      <c r="I20" s="91"/>
    </row>
    <row r="21" spans="1:9" ht="10.95" customHeight="1" x14ac:dyDescent="0.3">
      <c r="A21" s="144"/>
      <c r="B21" s="2"/>
      <c r="C21" s="2"/>
      <c r="D21" s="1"/>
      <c r="E21" s="2"/>
      <c r="F21" s="10"/>
      <c r="G21" s="10"/>
      <c r="H21" s="10"/>
      <c r="I21" s="10"/>
    </row>
  </sheetData>
  <mergeCells count="5">
    <mergeCell ref="F4:G4"/>
    <mergeCell ref="E18:G18"/>
    <mergeCell ref="H4:I4"/>
    <mergeCell ref="B1:I1"/>
    <mergeCell ref="B2:I2"/>
  </mergeCells>
  <printOptions horizontalCentered="1"/>
  <pageMargins left="0.25" right="0.25" top="0.75" bottom="0" header="0.3" footer="0.3"/>
  <pageSetup paperSize="9" scale="88" orientation="landscape" r:id="rId1"/>
  <rowBreaks count="1" manualBreakCount="1">
    <brk id="2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00"/>
  <sheetViews>
    <sheetView view="pageBreakPreview" topLeftCell="A193" zoomScaleNormal="100" zoomScaleSheetLayoutView="100" workbookViewId="0">
      <selection activeCell="L8" sqref="L8"/>
    </sheetView>
  </sheetViews>
  <sheetFormatPr baseColWidth="10" defaultColWidth="8.77734375" defaultRowHeight="14.4" x14ac:dyDescent="0.3"/>
  <cols>
    <col min="1" max="1" width="4.109375" customWidth="1"/>
    <col min="2" max="2" width="10.6640625" customWidth="1"/>
    <col min="3" max="3" width="57.6640625" customWidth="1"/>
    <col min="4" max="4" width="7.44140625" style="38" customWidth="1"/>
    <col min="5" max="5" width="11" style="182" customWidth="1"/>
    <col min="6" max="9" width="10.6640625" customWidth="1"/>
  </cols>
  <sheetData>
    <row r="1" spans="1:9" ht="22.8" x14ac:dyDescent="0.4">
      <c r="B1" s="263" t="str">
        <f ca="1">RIGHT(CELL("filename",E2),LEN(CELL("filename",E2))-FIND("]",CELL("filename",E2)))</f>
        <v>PADU SUB S4</v>
      </c>
      <c r="C1" s="263"/>
      <c r="D1" s="263"/>
      <c r="E1" s="263"/>
      <c r="F1" s="263"/>
      <c r="G1" s="263"/>
      <c r="H1" s="263"/>
      <c r="I1" s="263"/>
    </row>
    <row r="2" spans="1:9" ht="20.399999999999999" x14ac:dyDescent="0.3">
      <c r="A2" s="144"/>
      <c r="B2" s="256" t="s">
        <v>28</v>
      </c>
      <c r="C2" s="256"/>
      <c r="D2" s="256"/>
      <c r="E2" s="256"/>
      <c r="F2" s="256"/>
      <c r="G2" s="256"/>
      <c r="H2" s="256"/>
      <c r="I2" s="256"/>
    </row>
    <row r="3" spans="1:9" ht="16.2" thickBot="1" x14ac:dyDescent="0.35">
      <c r="A3" s="144"/>
      <c r="B3" s="11"/>
      <c r="C3" s="144"/>
      <c r="D3" s="146"/>
      <c r="E3" s="173"/>
      <c r="F3" s="144"/>
      <c r="G3" s="144"/>
      <c r="H3" s="144"/>
      <c r="I3" s="144"/>
    </row>
    <row r="4" spans="1:9" ht="29.25" customHeight="1" thickBot="1" x14ac:dyDescent="0.35">
      <c r="A4" s="144"/>
      <c r="B4" s="28" t="s">
        <v>2</v>
      </c>
      <c r="C4" s="29" t="s">
        <v>3</v>
      </c>
      <c r="D4" s="30" t="s">
        <v>67</v>
      </c>
      <c r="E4" s="30" t="s">
        <v>284</v>
      </c>
      <c r="F4" s="253" t="s">
        <v>104</v>
      </c>
      <c r="G4" s="254"/>
      <c r="H4" s="253" t="s">
        <v>105</v>
      </c>
      <c r="I4" s="254"/>
    </row>
    <row r="5" spans="1:9" ht="52.5" customHeight="1" x14ac:dyDescent="0.3">
      <c r="A5" s="144"/>
      <c r="B5" s="147"/>
      <c r="C5" s="251"/>
      <c r="D5" s="120"/>
      <c r="E5" s="174"/>
      <c r="F5" s="28" t="s">
        <v>25</v>
      </c>
      <c r="G5" s="28" t="s">
        <v>26</v>
      </c>
      <c r="H5" s="29" t="s">
        <v>30</v>
      </c>
      <c r="I5" s="30" t="s">
        <v>29</v>
      </c>
    </row>
    <row r="6" spans="1:9" ht="15" thickBot="1" x14ac:dyDescent="0.35">
      <c r="A6" s="144"/>
      <c r="B6" s="33"/>
      <c r="C6" s="34"/>
      <c r="D6" s="130"/>
      <c r="E6" s="175" t="s">
        <v>15</v>
      </c>
      <c r="F6" s="79" t="s">
        <v>16</v>
      </c>
      <c r="G6" s="80" t="s">
        <v>18</v>
      </c>
      <c r="H6" s="87" t="s">
        <v>21</v>
      </c>
      <c r="I6" s="132" t="s">
        <v>6</v>
      </c>
    </row>
    <row r="7" spans="1:9" ht="26.4" x14ac:dyDescent="0.3">
      <c r="A7" s="144"/>
      <c r="B7" s="149">
        <v>1</v>
      </c>
      <c r="C7" s="150" t="s">
        <v>145</v>
      </c>
      <c r="D7" s="151"/>
      <c r="E7" s="176"/>
      <c r="F7" s="98"/>
      <c r="G7" s="98"/>
      <c r="H7" s="99"/>
      <c r="I7" s="100"/>
    </row>
    <row r="8" spans="1:9" x14ac:dyDescent="0.3">
      <c r="A8" s="144"/>
      <c r="B8" s="230" t="s">
        <v>159</v>
      </c>
      <c r="C8" s="16" t="s">
        <v>269</v>
      </c>
      <c r="D8" s="70" t="s">
        <v>68</v>
      </c>
      <c r="E8" s="177">
        <v>1</v>
      </c>
      <c r="F8" s="19"/>
      <c r="G8" s="19"/>
      <c r="H8" s="68">
        <f>E8*F8</f>
        <v>0</v>
      </c>
      <c r="I8" s="63">
        <f>E8*G8</f>
        <v>0</v>
      </c>
    </row>
    <row r="9" spans="1:9" ht="26.4" x14ac:dyDescent="0.3">
      <c r="A9" s="144"/>
      <c r="B9" s="230" t="s">
        <v>160</v>
      </c>
      <c r="C9" s="16" t="s">
        <v>273</v>
      </c>
      <c r="D9" s="65" t="s">
        <v>68</v>
      </c>
      <c r="E9" s="228">
        <v>1</v>
      </c>
      <c r="F9" s="19"/>
      <c r="G9" s="19"/>
      <c r="H9" s="68">
        <f>E9*F9</f>
        <v>0</v>
      </c>
      <c r="I9" s="63">
        <f>E9*G9</f>
        <v>0</v>
      </c>
    </row>
    <row r="10" spans="1:9" x14ac:dyDescent="0.3">
      <c r="A10" s="144"/>
      <c r="B10" s="230"/>
      <c r="C10" s="16"/>
      <c r="D10" s="226"/>
      <c r="E10" s="228"/>
      <c r="F10" s="19"/>
      <c r="G10" s="19"/>
      <c r="H10" s="68"/>
      <c r="I10" s="63"/>
    </row>
    <row r="11" spans="1:9" x14ac:dyDescent="0.3">
      <c r="A11" s="144"/>
      <c r="B11" s="231">
        <v>2</v>
      </c>
      <c r="C11" s="231" t="s">
        <v>260</v>
      </c>
      <c r="D11" s="241"/>
      <c r="E11" s="176"/>
      <c r="F11" s="98"/>
      <c r="G11" s="98"/>
      <c r="H11" s="232"/>
      <c r="I11" s="233"/>
    </row>
    <row r="12" spans="1:9" ht="26.4" x14ac:dyDescent="0.3">
      <c r="A12" s="144"/>
      <c r="B12" s="67" t="s">
        <v>163</v>
      </c>
      <c r="C12" s="234" t="s">
        <v>115</v>
      </c>
      <c r="D12" s="235"/>
      <c r="E12" s="236"/>
      <c r="F12" s="16"/>
      <c r="G12" s="16"/>
      <c r="H12" s="208"/>
      <c r="I12" s="17"/>
    </row>
    <row r="13" spans="1:9" x14ac:dyDescent="0.3">
      <c r="A13" s="144"/>
      <c r="B13" s="19" t="s">
        <v>261</v>
      </c>
      <c r="C13" s="64" t="s">
        <v>53</v>
      </c>
      <c r="D13" s="238"/>
      <c r="E13" s="236"/>
      <c r="F13" s="19"/>
      <c r="G13" s="19"/>
      <c r="H13" s="68"/>
      <c r="I13" s="63"/>
    </row>
    <row r="14" spans="1:9" x14ac:dyDescent="0.3">
      <c r="A14" s="144"/>
      <c r="B14" s="19"/>
      <c r="C14" s="64" t="s">
        <v>146</v>
      </c>
      <c r="D14" s="238"/>
      <c r="E14" s="228"/>
      <c r="F14" s="19"/>
      <c r="G14" s="19"/>
      <c r="H14" s="68"/>
      <c r="I14" s="63"/>
    </row>
    <row r="15" spans="1:9" x14ac:dyDescent="0.3">
      <c r="A15" s="144"/>
      <c r="B15" s="72" t="s">
        <v>50</v>
      </c>
      <c r="C15" s="16" t="s">
        <v>116</v>
      </c>
      <c r="D15" s="226" t="s">
        <v>106</v>
      </c>
      <c r="E15" s="228">
        <v>600</v>
      </c>
      <c r="F15" s="19"/>
      <c r="G15" s="19"/>
      <c r="H15" s="68">
        <f t="shared" ref="H15:H16" si="0">E15*F15</f>
        <v>0</v>
      </c>
      <c r="I15" s="63">
        <f t="shared" ref="I15:I16" si="1">E15*G15</f>
        <v>0</v>
      </c>
    </row>
    <row r="16" spans="1:9" x14ac:dyDescent="0.3">
      <c r="A16" s="144"/>
      <c r="B16" s="72" t="s">
        <v>51</v>
      </c>
      <c r="C16" s="16" t="s">
        <v>117</v>
      </c>
      <c r="D16" s="226" t="s">
        <v>106</v>
      </c>
      <c r="E16" s="228">
        <v>500</v>
      </c>
      <c r="F16" s="19"/>
      <c r="G16" s="19"/>
      <c r="H16" s="68">
        <f t="shared" si="0"/>
        <v>0</v>
      </c>
      <c r="I16" s="63">
        <f t="shared" si="1"/>
        <v>0</v>
      </c>
    </row>
    <row r="17" spans="1:9" x14ac:dyDescent="0.3">
      <c r="A17" s="144"/>
      <c r="B17" s="72" t="s">
        <v>56</v>
      </c>
      <c r="C17" s="16" t="s">
        <v>118</v>
      </c>
      <c r="D17" s="226" t="s">
        <v>106</v>
      </c>
      <c r="E17" s="228">
        <v>126</v>
      </c>
      <c r="F17" s="19"/>
      <c r="G17" s="19"/>
      <c r="H17" s="68">
        <f t="shared" ref="H17:H18" si="2">E17*F17</f>
        <v>0</v>
      </c>
      <c r="I17" s="63">
        <f t="shared" ref="I17:I18" si="3">E17*G17</f>
        <v>0</v>
      </c>
    </row>
    <row r="18" spans="1:9" x14ac:dyDescent="0.3">
      <c r="A18" s="144"/>
      <c r="B18" s="72" t="s">
        <v>59</v>
      </c>
      <c r="C18" s="16" t="s">
        <v>152</v>
      </c>
      <c r="D18" s="226" t="s">
        <v>106</v>
      </c>
      <c r="E18" s="228">
        <v>137</v>
      </c>
      <c r="F18" s="19"/>
      <c r="G18" s="19"/>
      <c r="H18" s="68">
        <f t="shared" si="2"/>
        <v>0</v>
      </c>
      <c r="I18" s="63">
        <f t="shared" si="3"/>
        <v>0</v>
      </c>
    </row>
    <row r="19" spans="1:9" x14ac:dyDescent="0.3">
      <c r="A19" s="144"/>
      <c r="B19" s="72"/>
      <c r="C19" s="16"/>
      <c r="D19" s="226"/>
      <c r="E19" s="228"/>
      <c r="F19" s="19"/>
      <c r="G19" s="19"/>
      <c r="H19" s="68"/>
      <c r="I19" s="63"/>
    </row>
    <row r="20" spans="1:9" x14ac:dyDescent="0.3">
      <c r="A20" s="144"/>
      <c r="B20" s="19" t="s">
        <v>262</v>
      </c>
      <c r="C20" s="64" t="s">
        <v>52</v>
      </c>
      <c r="D20" s="238"/>
      <c r="E20" s="236"/>
      <c r="F20" s="19"/>
      <c r="G20" s="19"/>
      <c r="H20" s="68"/>
      <c r="I20" s="63"/>
    </row>
    <row r="21" spans="1:9" x14ac:dyDescent="0.3">
      <c r="A21" s="144"/>
      <c r="B21" s="67"/>
      <c r="C21" s="64" t="s">
        <v>54</v>
      </c>
      <c r="D21" s="238"/>
      <c r="E21" s="228"/>
      <c r="F21" s="19"/>
      <c r="G21" s="19"/>
      <c r="H21" s="68"/>
      <c r="I21" s="63"/>
    </row>
    <row r="22" spans="1:9" x14ac:dyDescent="0.3">
      <c r="A22" s="144"/>
      <c r="B22" s="72" t="s">
        <v>50</v>
      </c>
      <c r="C22" s="16" t="s">
        <v>119</v>
      </c>
      <c r="D22" s="226" t="s">
        <v>106</v>
      </c>
      <c r="E22" s="228">
        <v>541.5</v>
      </c>
      <c r="F22" s="19"/>
      <c r="G22" s="19"/>
      <c r="H22" s="68">
        <f t="shared" ref="H22:H24" si="4">E22*F22</f>
        <v>0</v>
      </c>
      <c r="I22" s="63">
        <f t="shared" ref="I22:I24" si="5">E22*G22</f>
        <v>0</v>
      </c>
    </row>
    <row r="23" spans="1:9" x14ac:dyDescent="0.3">
      <c r="A23" s="144"/>
      <c r="B23" s="72" t="s">
        <v>51</v>
      </c>
      <c r="C23" s="16" t="s">
        <v>120</v>
      </c>
      <c r="D23" s="226" t="s">
        <v>106</v>
      </c>
      <c r="E23" s="228">
        <v>1100</v>
      </c>
      <c r="F23" s="19"/>
      <c r="G23" s="19"/>
      <c r="H23" s="68">
        <f t="shared" si="4"/>
        <v>0</v>
      </c>
      <c r="I23" s="63">
        <f t="shared" si="5"/>
        <v>0</v>
      </c>
    </row>
    <row r="24" spans="1:9" x14ac:dyDescent="0.3">
      <c r="A24" s="144"/>
      <c r="B24" s="72" t="s">
        <v>56</v>
      </c>
      <c r="C24" s="16" t="s">
        <v>121</v>
      </c>
      <c r="D24" s="226" t="s">
        <v>106</v>
      </c>
      <c r="E24" s="228">
        <v>92</v>
      </c>
      <c r="F24" s="19"/>
      <c r="G24" s="19"/>
      <c r="H24" s="68">
        <f t="shared" si="4"/>
        <v>0</v>
      </c>
      <c r="I24" s="63">
        <f t="shared" si="5"/>
        <v>0</v>
      </c>
    </row>
    <row r="25" spans="1:9" x14ac:dyDescent="0.3">
      <c r="A25" s="144"/>
      <c r="B25" s="72" t="s">
        <v>59</v>
      </c>
      <c r="C25" s="16" t="s">
        <v>55</v>
      </c>
      <c r="D25" s="226" t="s">
        <v>106</v>
      </c>
      <c r="E25" s="228">
        <v>103.75</v>
      </c>
      <c r="F25" s="19"/>
      <c r="G25" s="19"/>
      <c r="H25" s="68">
        <f t="shared" ref="H25" si="6">E25*F25</f>
        <v>0</v>
      </c>
      <c r="I25" s="63">
        <f t="shared" ref="I25" si="7">E25*G25</f>
        <v>0</v>
      </c>
    </row>
    <row r="26" spans="1:9" x14ac:dyDescent="0.3">
      <c r="A26" s="144"/>
      <c r="B26" s="72"/>
      <c r="C26" s="16"/>
      <c r="D26" s="226"/>
      <c r="E26" s="228"/>
      <c r="F26" s="19"/>
      <c r="G26" s="19"/>
      <c r="H26" s="68"/>
      <c r="I26" s="63"/>
    </row>
    <row r="27" spans="1:9" x14ac:dyDescent="0.3">
      <c r="A27" s="144"/>
      <c r="B27" s="19" t="s">
        <v>263</v>
      </c>
      <c r="C27" s="64" t="s">
        <v>122</v>
      </c>
      <c r="D27" s="226"/>
      <c r="E27" s="236"/>
      <c r="F27" s="19"/>
      <c r="G27" s="19"/>
      <c r="H27" s="68"/>
      <c r="I27" s="63"/>
    </row>
    <row r="28" spans="1:9" x14ac:dyDescent="0.3">
      <c r="A28" s="144"/>
      <c r="B28" s="72"/>
      <c r="C28" s="16" t="s">
        <v>57</v>
      </c>
      <c r="D28" s="226" t="s">
        <v>76</v>
      </c>
      <c r="E28" s="228">
        <v>150</v>
      </c>
      <c r="F28" s="19"/>
      <c r="G28" s="19"/>
      <c r="H28" s="68">
        <f t="shared" ref="H28" si="8">E28*F28</f>
        <v>0</v>
      </c>
      <c r="I28" s="63">
        <f t="shared" ref="I28" si="9">E28*G28</f>
        <v>0</v>
      </c>
    </row>
    <row r="29" spans="1:9" x14ac:dyDescent="0.3">
      <c r="A29" s="144"/>
      <c r="B29" s="72"/>
      <c r="C29" s="16"/>
      <c r="D29" s="226"/>
      <c r="E29" s="228"/>
      <c r="F29" s="19"/>
      <c r="G29" s="19"/>
      <c r="H29" s="68"/>
      <c r="I29" s="63"/>
    </row>
    <row r="30" spans="1:9" ht="26.4" x14ac:dyDescent="0.3">
      <c r="A30" s="144"/>
      <c r="B30" s="67" t="s">
        <v>164</v>
      </c>
      <c r="C30" s="234" t="s">
        <v>147</v>
      </c>
      <c r="D30" s="238"/>
      <c r="E30" s="236"/>
      <c r="F30" s="19"/>
      <c r="G30" s="19"/>
      <c r="H30" s="68"/>
      <c r="I30" s="63"/>
    </row>
    <row r="31" spans="1:9" x14ac:dyDescent="0.3">
      <c r="A31" s="144"/>
      <c r="B31" s="19" t="s">
        <v>264</v>
      </c>
      <c r="C31" s="64" t="s">
        <v>267</v>
      </c>
      <c r="D31" s="238"/>
      <c r="E31" s="236"/>
      <c r="F31" s="19"/>
      <c r="G31" s="19"/>
      <c r="H31" s="68"/>
      <c r="I31" s="63"/>
    </row>
    <row r="32" spans="1:9" x14ac:dyDescent="0.3">
      <c r="A32" s="144"/>
      <c r="B32" s="72" t="s">
        <v>50</v>
      </c>
      <c r="C32" s="16" t="s">
        <v>123</v>
      </c>
      <c r="D32" s="226" t="s">
        <v>106</v>
      </c>
      <c r="E32" s="228">
        <v>9</v>
      </c>
      <c r="F32" s="19"/>
      <c r="G32" s="19"/>
      <c r="H32" s="68">
        <f t="shared" ref="H32:H34" si="10">E32*F32</f>
        <v>0</v>
      </c>
      <c r="I32" s="63">
        <f t="shared" ref="I32:I34" si="11">E32*G32</f>
        <v>0</v>
      </c>
    </row>
    <row r="33" spans="1:9" x14ac:dyDescent="0.3">
      <c r="A33" s="144"/>
      <c r="B33" s="72" t="s">
        <v>51</v>
      </c>
      <c r="C33" s="16" t="s">
        <v>124</v>
      </c>
      <c r="D33" s="226" t="s">
        <v>106</v>
      </c>
      <c r="E33" s="228">
        <v>9.1</v>
      </c>
      <c r="F33" s="19"/>
      <c r="G33" s="19"/>
      <c r="H33" s="68">
        <f t="shared" si="10"/>
        <v>0</v>
      </c>
      <c r="I33" s="63">
        <f t="shared" si="11"/>
        <v>0</v>
      </c>
    </row>
    <row r="34" spans="1:9" x14ac:dyDescent="0.3">
      <c r="A34" s="144"/>
      <c r="B34" s="72" t="s">
        <v>56</v>
      </c>
      <c r="C34" s="16" t="s">
        <v>58</v>
      </c>
      <c r="D34" s="226" t="s">
        <v>106</v>
      </c>
      <c r="E34" s="239">
        <v>1.2000000000000002</v>
      </c>
      <c r="F34" s="19"/>
      <c r="G34" s="19"/>
      <c r="H34" s="68">
        <f t="shared" si="10"/>
        <v>0</v>
      </c>
      <c r="I34" s="63">
        <f t="shared" si="11"/>
        <v>0</v>
      </c>
    </row>
    <row r="35" spans="1:9" x14ac:dyDescent="0.3">
      <c r="A35" s="144"/>
      <c r="B35" s="72"/>
      <c r="C35" s="16"/>
      <c r="D35" s="226"/>
      <c r="E35" s="228"/>
      <c r="F35" s="19"/>
      <c r="G35" s="19"/>
      <c r="H35" s="68"/>
      <c r="I35" s="63"/>
    </row>
    <row r="36" spans="1:9" x14ac:dyDescent="0.3">
      <c r="A36" s="144"/>
      <c r="B36" s="19" t="s">
        <v>265</v>
      </c>
      <c r="C36" s="64" t="s">
        <v>60</v>
      </c>
      <c r="D36" s="238"/>
      <c r="E36" s="236"/>
      <c r="F36" s="19"/>
      <c r="G36" s="19"/>
      <c r="H36" s="68"/>
      <c r="I36" s="63"/>
    </row>
    <row r="37" spans="1:9" x14ac:dyDescent="0.3">
      <c r="A37" s="144"/>
      <c r="B37" s="67"/>
      <c r="C37" s="64" t="s">
        <v>61</v>
      </c>
      <c r="D37" s="238"/>
      <c r="E37" s="228"/>
      <c r="F37" s="19"/>
      <c r="G37" s="19"/>
      <c r="H37" s="68"/>
      <c r="I37" s="63"/>
    </row>
    <row r="38" spans="1:9" x14ac:dyDescent="0.3">
      <c r="A38" s="144"/>
      <c r="B38" s="72" t="s">
        <v>50</v>
      </c>
      <c r="C38" s="16" t="s">
        <v>125</v>
      </c>
      <c r="D38" s="226" t="s">
        <v>106</v>
      </c>
      <c r="E38" s="228">
        <v>58.5</v>
      </c>
      <c r="F38" s="19"/>
      <c r="G38" s="19"/>
      <c r="H38" s="68">
        <f t="shared" ref="H38:H39" si="12">E38*F38</f>
        <v>0</v>
      </c>
      <c r="I38" s="63">
        <f t="shared" ref="I38:I39" si="13">E38*G38</f>
        <v>0</v>
      </c>
    </row>
    <row r="39" spans="1:9" x14ac:dyDescent="0.3">
      <c r="A39" s="144"/>
      <c r="B39" s="72" t="s">
        <v>51</v>
      </c>
      <c r="C39" s="16" t="s">
        <v>126</v>
      </c>
      <c r="D39" s="226" t="s">
        <v>106</v>
      </c>
      <c r="E39" s="228">
        <v>28</v>
      </c>
      <c r="F39" s="19"/>
      <c r="G39" s="19"/>
      <c r="H39" s="68">
        <f t="shared" si="12"/>
        <v>0</v>
      </c>
      <c r="I39" s="63">
        <f t="shared" si="13"/>
        <v>0</v>
      </c>
    </row>
    <row r="40" spans="1:9" x14ac:dyDescent="0.3">
      <c r="A40" s="144"/>
      <c r="B40" s="72"/>
      <c r="C40" s="16"/>
      <c r="D40" s="226"/>
      <c r="E40" s="228"/>
      <c r="F40" s="19"/>
      <c r="G40" s="19"/>
      <c r="H40" s="68"/>
      <c r="I40" s="63"/>
    </row>
    <row r="41" spans="1:9" x14ac:dyDescent="0.3">
      <c r="A41" s="144"/>
      <c r="B41" s="67"/>
      <c r="C41" s="64" t="s">
        <v>62</v>
      </c>
      <c r="D41" s="238"/>
      <c r="E41" s="228"/>
      <c r="F41" s="19"/>
      <c r="G41" s="19"/>
      <c r="H41" s="68"/>
      <c r="I41" s="63"/>
    </row>
    <row r="42" spans="1:9" x14ac:dyDescent="0.3">
      <c r="A42" s="144"/>
      <c r="B42" s="72" t="s">
        <v>50</v>
      </c>
      <c r="C42" s="16" t="s">
        <v>127</v>
      </c>
      <c r="D42" s="226" t="s">
        <v>106</v>
      </c>
      <c r="E42" s="228">
        <v>29.992500000000003</v>
      </c>
      <c r="F42" s="19"/>
      <c r="G42" s="19"/>
      <c r="H42" s="68">
        <f t="shared" ref="H42" si="14">E42*F42</f>
        <v>0</v>
      </c>
      <c r="I42" s="63">
        <f t="shared" ref="I42" si="15">E42*G42</f>
        <v>0</v>
      </c>
    </row>
    <row r="43" spans="1:9" x14ac:dyDescent="0.3">
      <c r="A43" s="144"/>
      <c r="B43" s="72"/>
      <c r="C43" s="16"/>
      <c r="D43" s="226"/>
      <c r="E43" s="228"/>
      <c r="F43" s="19"/>
      <c r="G43" s="19"/>
      <c r="H43" s="68"/>
      <c r="I43" s="63"/>
    </row>
    <row r="44" spans="1:9" x14ac:dyDescent="0.3">
      <c r="A44" s="144"/>
      <c r="B44" s="19"/>
      <c r="C44" s="64" t="s">
        <v>89</v>
      </c>
      <c r="D44" s="238"/>
      <c r="E44" s="228"/>
      <c r="F44" s="19"/>
      <c r="G44" s="19"/>
      <c r="H44" s="68"/>
      <c r="I44" s="63"/>
    </row>
    <row r="45" spans="1:9" x14ac:dyDescent="0.3">
      <c r="A45" s="144"/>
      <c r="B45" s="72" t="s">
        <v>50</v>
      </c>
      <c r="C45" s="16" t="s">
        <v>128</v>
      </c>
      <c r="D45" s="226" t="s">
        <v>106</v>
      </c>
      <c r="E45" s="228">
        <v>19.5</v>
      </c>
      <c r="F45" s="19"/>
      <c r="G45" s="19"/>
      <c r="H45" s="68">
        <f t="shared" ref="H45:H48" si="16">E45*F45</f>
        <v>0</v>
      </c>
      <c r="I45" s="63">
        <f t="shared" ref="I45:I48" si="17">E45*G45</f>
        <v>0</v>
      </c>
    </row>
    <row r="46" spans="1:9" x14ac:dyDescent="0.3">
      <c r="A46" s="144"/>
      <c r="B46" s="72" t="s">
        <v>51</v>
      </c>
      <c r="C46" s="16" t="s">
        <v>129</v>
      </c>
      <c r="D46" s="226" t="s">
        <v>106</v>
      </c>
      <c r="E46" s="228">
        <v>43.5</v>
      </c>
      <c r="F46" s="19"/>
      <c r="G46" s="19"/>
      <c r="H46" s="68">
        <f t="shared" si="16"/>
        <v>0</v>
      </c>
      <c r="I46" s="63">
        <f t="shared" si="17"/>
        <v>0</v>
      </c>
    </row>
    <row r="47" spans="1:9" x14ac:dyDescent="0.3">
      <c r="A47" s="144"/>
      <c r="B47" s="72" t="s">
        <v>56</v>
      </c>
      <c r="C47" s="16" t="s">
        <v>130</v>
      </c>
      <c r="D47" s="226" t="s">
        <v>106</v>
      </c>
      <c r="E47" s="228">
        <v>36.25</v>
      </c>
      <c r="F47" s="19"/>
      <c r="G47" s="19"/>
      <c r="H47" s="68">
        <f t="shared" si="16"/>
        <v>0</v>
      </c>
      <c r="I47" s="63">
        <f t="shared" si="17"/>
        <v>0</v>
      </c>
    </row>
    <row r="48" spans="1:9" x14ac:dyDescent="0.3">
      <c r="A48" s="144"/>
      <c r="B48" s="72" t="s">
        <v>59</v>
      </c>
      <c r="C48" s="16" t="s">
        <v>131</v>
      </c>
      <c r="D48" s="226" t="s">
        <v>106</v>
      </c>
      <c r="E48" s="228">
        <v>3.3</v>
      </c>
      <c r="F48" s="19"/>
      <c r="G48" s="19"/>
      <c r="H48" s="68">
        <f t="shared" si="16"/>
        <v>0</v>
      </c>
      <c r="I48" s="63">
        <f t="shared" si="17"/>
        <v>0</v>
      </c>
    </row>
    <row r="49" spans="1:9" x14ac:dyDescent="0.3">
      <c r="A49" s="144"/>
      <c r="B49" s="72"/>
      <c r="C49" s="16"/>
      <c r="D49" s="226"/>
      <c r="E49" s="228"/>
      <c r="F49" s="19"/>
      <c r="G49" s="19"/>
      <c r="H49" s="68"/>
      <c r="I49" s="63"/>
    </row>
    <row r="50" spans="1:9" x14ac:dyDescent="0.3">
      <c r="A50" s="144"/>
      <c r="B50" s="19"/>
      <c r="C50" s="64" t="s">
        <v>90</v>
      </c>
      <c r="D50" s="238"/>
      <c r="E50" s="228"/>
      <c r="F50" s="19"/>
      <c r="G50" s="19"/>
      <c r="H50" s="68"/>
      <c r="I50" s="63"/>
    </row>
    <row r="51" spans="1:9" x14ac:dyDescent="0.3">
      <c r="A51" s="144"/>
      <c r="B51" s="72" t="s">
        <v>50</v>
      </c>
      <c r="C51" s="16" t="s">
        <v>148</v>
      </c>
      <c r="D51" s="226" t="s">
        <v>106</v>
      </c>
      <c r="E51" s="228">
        <v>11</v>
      </c>
      <c r="F51" s="19"/>
      <c r="G51" s="19"/>
      <c r="H51" s="68">
        <f t="shared" ref="H51" si="18">E51*F51</f>
        <v>0</v>
      </c>
      <c r="I51" s="63">
        <f t="shared" ref="I51" si="19">E51*G51</f>
        <v>0</v>
      </c>
    </row>
    <row r="52" spans="1:9" x14ac:dyDescent="0.3">
      <c r="A52" s="144"/>
      <c r="B52" s="248" t="s">
        <v>51</v>
      </c>
      <c r="C52" s="242" t="s">
        <v>277</v>
      </c>
      <c r="D52" s="243" t="s">
        <v>278</v>
      </c>
      <c r="E52" s="244">
        <f>155*1.4</f>
        <v>217</v>
      </c>
      <c r="F52" s="245"/>
      <c r="G52" s="245"/>
      <c r="H52" s="246">
        <f t="shared" ref="H52" si="20">E52*F52</f>
        <v>0</v>
      </c>
      <c r="I52" s="247">
        <f t="shared" ref="I52" si="21">E52*G52</f>
        <v>0</v>
      </c>
    </row>
    <row r="53" spans="1:9" x14ac:dyDescent="0.3">
      <c r="A53" s="144"/>
      <c r="B53" s="72"/>
      <c r="C53" s="16"/>
      <c r="D53" s="226"/>
      <c r="E53" s="228"/>
      <c r="F53" s="19"/>
      <c r="G53" s="19"/>
      <c r="H53" s="68"/>
      <c r="I53" s="63"/>
    </row>
    <row r="54" spans="1:9" x14ac:dyDescent="0.3">
      <c r="A54" s="144"/>
      <c r="B54" s="19"/>
      <c r="C54" s="64" t="s">
        <v>132</v>
      </c>
      <c r="D54" s="238"/>
      <c r="E54" s="228"/>
      <c r="F54" s="19"/>
      <c r="G54" s="19"/>
      <c r="H54" s="68"/>
      <c r="I54" s="63"/>
    </row>
    <row r="55" spans="1:9" x14ac:dyDescent="0.3">
      <c r="A55" s="144"/>
      <c r="B55" s="72" t="s">
        <v>50</v>
      </c>
      <c r="C55" s="16" t="s">
        <v>133</v>
      </c>
      <c r="D55" s="226" t="s">
        <v>106</v>
      </c>
      <c r="E55" s="228">
        <v>30.606000000000002</v>
      </c>
      <c r="F55" s="19"/>
      <c r="G55" s="19"/>
      <c r="H55" s="68">
        <f t="shared" ref="H55" si="22">E55*F55</f>
        <v>0</v>
      </c>
      <c r="I55" s="63">
        <f t="shared" ref="I55" si="23">E55*G55</f>
        <v>0</v>
      </c>
    </row>
    <row r="56" spans="1:9" x14ac:dyDescent="0.3">
      <c r="A56" s="144"/>
      <c r="B56" s="72"/>
      <c r="C56" s="16"/>
      <c r="D56" s="226"/>
      <c r="E56" s="228"/>
      <c r="F56" s="19"/>
      <c r="G56" s="19"/>
      <c r="H56" s="68"/>
      <c r="I56" s="63"/>
    </row>
    <row r="57" spans="1:9" x14ac:dyDescent="0.3">
      <c r="A57" s="144"/>
      <c r="B57" s="19"/>
      <c r="C57" s="64" t="s">
        <v>66</v>
      </c>
      <c r="D57" s="238"/>
      <c r="E57" s="228"/>
      <c r="F57" s="19"/>
      <c r="G57" s="19"/>
      <c r="H57" s="68"/>
      <c r="I57" s="63"/>
    </row>
    <row r="58" spans="1:9" x14ac:dyDescent="0.3">
      <c r="A58" s="144"/>
      <c r="B58" s="72" t="s">
        <v>50</v>
      </c>
      <c r="C58" s="16" t="s">
        <v>153</v>
      </c>
      <c r="D58" s="226" t="s">
        <v>106</v>
      </c>
      <c r="E58" s="228">
        <v>38.25</v>
      </c>
      <c r="F58" s="19"/>
      <c r="G58" s="19"/>
      <c r="H58" s="68">
        <f t="shared" ref="H58" si="24">E58*F58</f>
        <v>0</v>
      </c>
      <c r="I58" s="63">
        <f t="shared" ref="I58" si="25">E58*G58</f>
        <v>0</v>
      </c>
    </row>
    <row r="59" spans="1:9" x14ac:dyDescent="0.3">
      <c r="A59" s="144"/>
      <c r="B59" s="72"/>
      <c r="C59" s="16"/>
      <c r="D59" s="226"/>
      <c r="E59" s="228"/>
      <c r="F59" s="19"/>
      <c r="G59" s="19"/>
      <c r="H59" s="68"/>
      <c r="I59" s="63"/>
    </row>
    <row r="60" spans="1:9" x14ac:dyDescent="0.3">
      <c r="A60" s="144"/>
      <c r="B60" s="19"/>
      <c r="C60" s="64" t="s">
        <v>65</v>
      </c>
      <c r="D60" s="238"/>
      <c r="E60" s="228"/>
      <c r="F60" s="19"/>
      <c r="G60" s="19"/>
      <c r="H60" s="68"/>
      <c r="I60" s="63"/>
    </row>
    <row r="61" spans="1:9" x14ac:dyDescent="0.3">
      <c r="A61" s="144"/>
      <c r="B61" s="72" t="s">
        <v>50</v>
      </c>
      <c r="C61" s="16" t="s">
        <v>134</v>
      </c>
      <c r="D61" s="226" t="s">
        <v>106</v>
      </c>
      <c r="E61" s="228">
        <v>2</v>
      </c>
      <c r="F61" s="19"/>
      <c r="G61" s="19"/>
      <c r="H61" s="68">
        <f t="shared" ref="H61" si="26">E61*F61</f>
        <v>0</v>
      </c>
      <c r="I61" s="63">
        <f t="shared" ref="I61" si="27">E61*G61</f>
        <v>0</v>
      </c>
    </row>
    <row r="62" spans="1:9" x14ac:dyDescent="0.3">
      <c r="A62" s="144"/>
      <c r="B62" s="72"/>
      <c r="C62" s="16"/>
      <c r="D62" s="226"/>
      <c r="E62" s="228"/>
      <c r="F62" s="19"/>
      <c r="G62" s="19"/>
      <c r="H62" s="68"/>
      <c r="I62" s="63"/>
    </row>
    <row r="63" spans="1:9" x14ac:dyDescent="0.3">
      <c r="A63" s="144"/>
      <c r="B63" s="19"/>
      <c r="C63" s="64" t="s">
        <v>135</v>
      </c>
      <c r="D63" s="226"/>
      <c r="E63" s="228"/>
      <c r="F63" s="19"/>
      <c r="G63" s="19"/>
      <c r="H63" s="68"/>
      <c r="I63" s="63"/>
    </row>
    <row r="64" spans="1:9" x14ac:dyDescent="0.3">
      <c r="A64" s="144"/>
      <c r="B64" s="72" t="s">
        <v>50</v>
      </c>
      <c r="C64" s="16" t="s">
        <v>136</v>
      </c>
      <c r="D64" s="226" t="s">
        <v>106</v>
      </c>
      <c r="E64" s="228">
        <v>1</v>
      </c>
      <c r="F64" s="19"/>
      <c r="G64" s="19"/>
      <c r="H64" s="68">
        <f t="shared" ref="H64" si="28">E64*F64</f>
        <v>0</v>
      </c>
      <c r="I64" s="63">
        <f t="shared" ref="I64" si="29">E64*G64</f>
        <v>0</v>
      </c>
    </row>
    <row r="65" spans="1:9" x14ac:dyDescent="0.3">
      <c r="A65" s="144"/>
      <c r="B65" s="72"/>
      <c r="C65" s="16"/>
      <c r="D65" s="226"/>
      <c r="E65" s="228"/>
      <c r="F65" s="19"/>
      <c r="G65" s="19"/>
      <c r="H65" s="68"/>
      <c r="I65" s="63"/>
    </row>
    <row r="66" spans="1:9" x14ac:dyDescent="0.3">
      <c r="A66" s="144"/>
      <c r="B66" s="19" t="s">
        <v>266</v>
      </c>
      <c r="C66" s="64" t="s">
        <v>71</v>
      </c>
      <c r="D66" s="238"/>
      <c r="E66" s="236"/>
      <c r="F66" s="19"/>
      <c r="G66" s="19"/>
      <c r="H66" s="68"/>
      <c r="I66" s="63"/>
    </row>
    <row r="67" spans="1:9" x14ac:dyDescent="0.3">
      <c r="A67" s="144"/>
      <c r="B67" s="67"/>
      <c r="C67" s="64" t="s">
        <v>72</v>
      </c>
      <c r="D67" s="226"/>
      <c r="E67" s="228"/>
      <c r="F67" s="19"/>
      <c r="G67" s="19"/>
      <c r="H67" s="68"/>
      <c r="I67" s="63"/>
    </row>
    <row r="68" spans="1:9" x14ac:dyDescent="0.3">
      <c r="A68" s="144"/>
      <c r="B68" s="72" t="s">
        <v>50</v>
      </c>
      <c r="C68" s="16" t="s">
        <v>73</v>
      </c>
      <c r="D68" s="226" t="s">
        <v>76</v>
      </c>
      <c r="E68" s="228">
        <v>100</v>
      </c>
      <c r="F68" s="19"/>
      <c r="G68" s="19"/>
      <c r="H68" s="68">
        <f t="shared" ref="H68:H70" si="30">E68*F68</f>
        <v>0</v>
      </c>
      <c r="I68" s="63">
        <f t="shared" ref="I68:I70" si="31">E68*G68</f>
        <v>0</v>
      </c>
    </row>
    <row r="69" spans="1:9" ht="26.4" x14ac:dyDescent="0.3">
      <c r="A69" s="144"/>
      <c r="B69" s="72" t="s">
        <v>51</v>
      </c>
      <c r="C69" s="16" t="s">
        <v>74</v>
      </c>
      <c r="D69" s="226" t="s">
        <v>76</v>
      </c>
      <c r="E69" s="228">
        <v>94.25</v>
      </c>
      <c r="F69" s="19"/>
      <c r="G69" s="19"/>
      <c r="H69" s="68">
        <f t="shared" si="30"/>
        <v>0</v>
      </c>
      <c r="I69" s="63">
        <f t="shared" si="31"/>
        <v>0</v>
      </c>
    </row>
    <row r="70" spans="1:9" ht="26.4" x14ac:dyDescent="0.3">
      <c r="A70" s="144"/>
      <c r="B70" s="72" t="s">
        <v>56</v>
      </c>
      <c r="C70" s="16" t="s">
        <v>75</v>
      </c>
      <c r="D70" s="226" t="s">
        <v>76</v>
      </c>
      <c r="E70" s="228">
        <v>94.25</v>
      </c>
      <c r="F70" s="19"/>
      <c r="G70" s="19"/>
      <c r="H70" s="68">
        <f t="shared" si="30"/>
        <v>0</v>
      </c>
      <c r="I70" s="63">
        <f t="shared" si="31"/>
        <v>0</v>
      </c>
    </row>
    <row r="71" spans="1:9" x14ac:dyDescent="0.3">
      <c r="A71" s="144"/>
      <c r="B71" s="72"/>
      <c r="C71" s="16"/>
      <c r="D71" s="226"/>
      <c r="E71" s="228"/>
      <c r="F71" s="19"/>
      <c r="G71" s="19"/>
      <c r="H71" s="68"/>
      <c r="I71" s="63"/>
    </row>
    <row r="72" spans="1:9" x14ac:dyDescent="0.3">
      <c r="A72" s="144"/>
      <c r="B72" s="67"/>
      <c r="C72" s="64" t="s">
        <v>77</v>
      </c>
      <c r="D72" s="226"/>
      <c r="E72" s="228"/>
      <c r="F72" s="19"/>
      <c r="G72" s="19"/>
      <c r="H72" s="68"/>
      <c r="I72" s="63"/>
    </row>
    <row r="73" spans="1:9" x14ac:dyDescent="0.3">
      <c r="A73" s="144"/>
      <c r="B73" s="72" t="s">
        <v>50</v>
      </c>
      <c r="C73" s="16" t="s">
        <v>78</v>
      </c>
      <c r="D73" s="226" t="s">
        <v>76</v>
      </c>
      <c r="E73" s="228">
        <v>200</v>
      </c>
      <c r="F73" s="19"/>
      <c r="G73" s="19"/>
      <c r="H73" s="68">
        <f t="shared" ref="H73:H78" si="32">E73*F73</f>
        <v>0</v>
      </c>
      <c r="I73" s="63">
        <f t="shared" ref="I73:I78" si="33">E73*G73</f>
        <v>0</v>
      </c>
    </row>
    <row r="74" spans="1:9" x14ac:dyDescent="0.3">
      <c r="A74" s="144"/>
      <c r="B74" s="72" t="s">
        <v>51</v>
      </c>
      <c r="C74" s="16" t="s">
        <v>154</v>
      </c>
      <c r="D74" s="226" t="s">
        <v>76</v>
      </c>
      <c r="E74" s="228">
        <v>53.3</v>
      </c>
      <c r="F74" s="19"/>
      <c r="G74" s="19"/>
      <c r="H74" s="68">
        <f t="shared" si="32"/>
        <v>0</v>
      </c>
      <c r="I74" s="63">
        <f t="shared" si="33"/>
        <v>0</v>
      </c>
    </row>
    <row r="75" spans="1:9" x14ac:dyDescent="0.3">
      <c r="A75" s="144"/>
      <c r="B75" s="72" t="s">
        <v>56</v>
      </c>
      <c r="C75" s="16" t="s">
        <v>149</v>
      </c>
      <c r="D75" s="226" t="s">
        <v>76</v>
      </c>
      <c r="E75" s="228">
        <v>145</v>
      </c>
      <c r="F75" s="19"/>
      <c r="G75" s="19"/>
      <c r="H75" s="68">
        <f t="shared" si="32"/>
        <v>0</v>
      </c>
      <c r="I75" s="63">
        <f t="shared" si="33"/>
        <v>0</v>
      </c>
    </row>
    <row r="76" spans="1:9" x14ac:dyDescent="0.3">
      <c r="A76" s="144"/>
      <c r="B76" s="72" t="s">
        <v>59</v>
      </c>
      <c r="C76" s="16" t="s">
        <v>150</v>
      </c>
      <c r="D76" s="226" t="s">
        <v>76</v>
      </c>
      <c r="E76" s="228">
        <v>10.36</v>
      </c>
      <c r="F76" s="19"/>
      <c r="G76" s="19"/>
      <c r="H76" s="68">
        <f t="shared" si="32"/>
        <v>0</v>
      </c>
      <c r="I76" s="63">
        <f t="shared" si="33"/>
        <v>0</v>
      </c>
    </row>
    <row r="77" spans="1:9" x14ac:dyDescent="0.3">
      <c r="A77" s="144"/>
      <c r="B77" s="72" t="s">
        <v>63</v>
      </c>
      <c r="C77" s="16" t="s">
        <v>155</v>
      </c>
      <c r="D77" s="226" t="s">
        <v>76</v>
      </c>
      <c r="E77" s="228">
        <v>10.36</v>
      </c>
      <c r="F77" s="19"/>
      <c r="G77" s="19"/>
      <c r="H77" s="68">
        <f t="shared" si="32"/>
        <v>0</v>
      </c>
      <c r="I77" s="63">
        <f t="shared" si="33"/>
        <v>0</v>
      </c>
    </row>
    <row r="78" spans="1:9" x14ac:dyDescent="0.3">
      <c r="A78" s="144"/>
      <c r="B78" s="72" t="s">
        <v>64</v>
      </c>
      <c r="C78" s="16" t="s">
        <v>151</v>
      </c>
      <c r="D78" s="226" t="s">
        <v>76</v>
      </c>
      <c r="E78" s="228">
        <v>145</v>
      </c>
      <c r="F78" s="19"/>
      <c r="G78" s="19"/>
      <c r="H78" s="68">
        <f t="shared" si="32"/>
        <v>0</v>
      </c>
      <c r="I78" s="63">
        <f t="shared" si="33"/>
        <v>0</v>
      </c>
    </row>
    <row r="79" spans="1:9" x14ac:dyDescent="0.3">
      <c r="A79" s="144"/>
      <c r="B79" s="72"/>
      <c r="C79" s="16"/>
      <c r="D79" s="226"/>
      <c r="E79" s="228"/>
      <c r="F79" s="19"/>
      <c r="G79" s="19"/>
      <c r="H79" s="68"/>
      <c r="I79" s="63"/>
    </row>
    <row r="80" spans="1:9" x14ac:dyDescent="0.3">
      <c r="A80" s="144"/>
      <c r="B80" s="67"/>
      <c r="C80" s="64" t="s">
        <v>79</v>
      </c>
      <c r="D80" s="226"/>
      <c r="E80" s="228"/>
      <c r="F80" s="19"/>
      <c r="G80" s="19"/>
      <c r="H80" s="68"/>
      <c r="I80" s="63"/>
    </row>
    <row r="81" spans="1:9" x14ac:dyDescent="0.3">
      <c r="A81" s="144"/>
      <c r="B81" s="72" t="s">
        <v>50</v>
      </c>
      <c r="C81" s="16" t="s">
        <v>80</v>
      </c>
      <c r="D81" s="226" t="s">
        <v>76</v>
      </c>
      <c r="E81" s="228">
        <v>200</v>
      </c>
      <c r="F81" s="19"/>
      <c r="G81" s="19"/>
      <c r="H81" s="68">
        <f t="shared" ref="H81:H86" si="34">E81*F81</f>
        <v>0</v>
      </c>
      <c r="I81" s="63">
        <f t="shared" ref="I81:I86" si="35">E81*G81</f>
        <v>0</v>
      </c>
    </row>
    <row r="82" spans="1:9" x14ac:dyDescent="0.3">
      <c r="A82" s="144"/>
      <c r="B82" s="72" t="s">
        <v>51</v>
      </c>
      <c r="C82" s="16" t="s">
        <v>156</v>
      </c>
      <c r="D82" s="226" t="s">
        <v>76</v>
      </c>
      <c r="E82" s="228">
        <v>53.3</v>
      </c>
      <c r="F82" s="19"/>
      <c r="G82" s="19"/>
      <c r="H82" s="68">
        <f t="shared" si="34"/>
        <v>0</v>
      </c>
      <c r="I82" s="63">
        <f t="shared" si="35"/>
        <v>0</v>
      </c>
    </row>
    <row r="83" spans="1:9" x14ac:dyDescent="0.3">
      <c r="A83" s="144"/>
      <c r="B83" s="72" t="s">
        <v>56</v>
      </c>
      <c r="C83" s="16" t="s">
        <v>81</v>
      </c>
      <c r="D83" s="226" t="s">
        <v>76</v>
      </c>
      <c r="E83" s="228">
        <v>145</v>
      </c>
      <c r="F83" s="19"/>
      <c r="G83" s="19"/>
      <c r="H83" s="68">
        <f t="shared" si="34"/>
        <v>0</v>
      </c>
      <c r="I83" s="63">
        <f t="shared" si="35"/>
        <v>0</v>
      </c>
    </row>
    <row r="84" spans="1:9" x14ac:dyDescent="0.3">
      <c r="A84" s="144"/>
      <c r="B84" s="72" t="s">
        <v>59</v>
      </c>
      <c r="C84" s="16" t="s">
        <v>91</v>
      </c>
      <c r="D84" s="226" t="s">
        <v>76</v>
      </c>
      <c r="E84" s="228">
        <v>10.36</v>
      </c>
      <c r="F84" s="19"/>
      <c r="G84" s="19"/>
      <c r="H84" s="68">
        <f t="shared" si="34"/>
        <v>0</v>
      </c>
      <c r="I84" s="63">
        <f t="shared" si="35"/>
        <v>0</v>
      </c>
    </row>
    <row r="85" spans="1:9" x14ac:dyDescent="0.3">
      <c r="A85" s="144"/>
      <c r="B85" s="72" t="s">
        <v>63</v>
      </c>
      <c r="C85" s="16" t="s">
        <v>157</v>
      </c>
      <c r="D85" s="226" t="s">
        <v>76</v>
      </c>
      <c r="E85" s="228">
        <v>10.36</v>
      </c>
      <c r="F85" s="19"/>
      <c r="G85" s="19"/>
      <c r="H85" s="68">
        <f t="shared" si="34"/>
        <v>0</v>
      </c>
      <c r="I85" s="63">
        <f t="shared" si="35"/>
        <v>0</v>
      </c>
    </row>
    <row r="86" spans="1:9" x14ac:dyDescent="0.3">
      <c r="A86" s="144"/>
      <c r="B86" s="72" t="s">
        <v>64</v>
      </c>
      <c r="C86" s="16" t="s">
        <v>137</v>
      </c>
      <c r="D86" s="226" t="s">
        <v>76</v>
      </c>
      <c r="E86" s="228">
        <v>145</v>
      </c>
      <c r="F86" s="19"/>
      <c r="G86" s="19"/>
      <c r="H86" s="68">
        <f t="shared" si="34"/>
        <v>0</v>
      </c>
      <c r="I86" s="63">
        <f t="shared" si="35"/>
        <v>0</v>
      </c>
    </row>
    <row r="87" spans="1:9" x14ac:dyDescent="0.3">
      <c r="A87" s="144"/>
      <c r="B87" s="72"/>
      <c r="C87" s="16"/>
      <c r="D87" s="226"/>
      <c r="E87" s="228"/>
      <c r="F87" s="19"/>
      <c r="G87" s="19"/>
      <c r="H87" s="68"/>
      <c r="I87" s="63"/>
    </row>
    <row r="88" spans="1:9" x14ac:dyDescent="0.3">
      <c r="A88" s="144"/>
      <c r="B88" s="67"/>
      <c r="C88" s="64" t="s">
        <v>82</v>
      </c>
      <c r="D88" s="226"/>
      <c r="E88" s="228"/>
      <c r="F88" s="19"/>
      <c r="G88" s="19"/>
      <c r="H88" s="68"/>
      <c r="I88" s="63"/>
    </row>
    <row r="89" spans="1:9" x14ac:dyDescent="0.3">
      <c r="A89" s="144"/>
      <c r="B89" s="72" t="s">
        <v>50</v>
      </c>
      <c r="C89" s="16" t="s">
        <v>92</v>
      </c>
      <c r="D89" s="226" t="s">
        <v>76</v>
      </c>
      <c r="E89" s="228">
        <v>145</v>
      </c>
      <c r="F89" s="19"/>
      <c r="G89" s="19"/>
      <c r="H89" s="68">
        <f t="shared" ref="H89:H90" si="36">E89*F89</f>
        <v>0</v>
      </c>
      <c r="I89" s="63">
        <f t="shared" ref="I89:I90" si="37">E89*G89</f>
        <v>0</v>
      </c>
    </row>
    <row r="90" spans="1:9" x14ac:dyDescent="0.3">
      <c r="A90" s="144"/>
      <c r="B90" s="72" t="s">
        <v>51</v>
      </c>
      <c r="C90" s="16" t="s">
        <v>83</v>
      </c>
      <c r="D90" s="226" t="s">
        <v>76</v>
      </c>
      <c r="E90" s="228">
        <v>10.36</v>
      </c>
      <c r="F90" s="19"/>
      <c r="G90" s="19"/>
      <c r="H90" s="68">
        <f t="shared" si="36"/>
        <v>0</v>
      </c>
      <c r="I90" s="63">
        <f t="shared" si="37"/>
        <v>0</v>
      </c>
    </row>
    <row r="91" spans="1:9" x14ac:dyDescent="0.3">
      <c r="A91" s="144"/>
      <c r="B91" s="72"/>
      <c r="C91" s="16"/>
      <c r="D91" s="226"/>
      <c r="E91" s="228"/>
      <c r="F91" s="19"/>
      <c r="G91" s="19"/>
      <c r="H91" s="68"/>
      <c r="I91" s="63"/>
    </row>
    <row r="92" spans="1:9" x14ac:dyDescent="0.3">
      <c r="A92" s="144"/>
      <c r="B92" s="19" t="s">
        <v>266</v>
      </c>
      <c r="C92" s="64" t="s">
        <v>84</v>
      </c>
      <c r="D92" s="226"/>
      <c r="E92" s="236"/>
      <c r="F92" s="19"/>
      <c r="G92" s="19"/>
      <c r="H92" s="68"/>
      <c r="I92" s="63"/>
    </row>
    <row r="93" spans="1:9" x14ac:dyDescent="0.3">
      <c r="A93" s="144"/>
      <c r="B93" s="67"/>
      <c r="C93" s="64" t="s">
        <v>93</v>
      </c>
      <c r="D93" s="226"/>
      <c r="E93" s="228"/>
      <c r="F93" s="19"/>
      <c r="G93" s="19"/>
      <c r="H93" s="68"/>
      <c r="I93" s="63"/>
    </row>
    <row r="94" spans="1:9" x14ac:dyDescent="0.3">
      <c r="A94" s="144"/>
      <c r="B94" s="72" t="s">
        <v>50</v>
      </c>
      <c r="C94" s="16" t="s">
        <v>270</v>
      </c>
      <c r="D94" s="226" t="s">
        <v>259</v>
      </c>
      <c r="E94" s="228">
        <v>3</v>
      </c>
      <c r="F94" s="19"/>
      <c r="G94" s="19"/>
      <c r="H94" s="68">
        <f t="shared" ref="H94:H95" si="38">E94*F94</f>
        <v>0</v>
      </c>
      <c r="I94" s="63">
        <f t="shared" ref="I94:I95" si="39">E94*G94</f>
        <v>0</v>
      </c>
    </row>
    <row r="95" spans="1:9" x14ac:dyDescent="0.3">
      <c r="A95" s="144"/>
      <c r="B95" s="72" t="s">
        <v>51</v>
      </c>
      <c r="C95" s="16" t="s">
        <v>271</v>
      </c>
      <c r="D95" s="226" t="s">
        <v>259</v>
      </c>
      <c r="E95" s="228">
        <v>4</v>
      </c>
      <c r="F95" s="19"/>
      <c r="G95" s="19"/>
      <c r="H95" s="68">
        <f t="shared" si="38"/>
        <v>0</v>
      </c>
      <c r="I95" s="63">
        <f t="shared" si="39"/>
        <v>0</v>
      </c>
    </row>
    <row r="96" spans="1:9" x14ac:dyDescent="0.3">
      <c r="A96" s="144"/>
      <c r="B96" s="72"/>
      <c r="C96" s="16"/>
      <c r="D96" s="226"/>
      <c r="E96" s="228"/>
      <c r="F96" s="19"/>
      <c r="G96" s="19"/>
      <c r="H96" s="68"/>
      <c r="I96" s="63"/>
    </row>
    <row r="97" spans="1:9" x14ac:dyDescent="0.3">
      <c r="A97" s="144"/>
      <c r="B97" s="67"/>
      <c r="C97" s="64" t="s">
        <v>98</v>
      </c>
      <c r="D97" s="226"/>
      <c r="E97" s="228"/>
      <c r="F97" s="19"/>
      <c r="G97" s="19"/>
      <c r="H97" s="68"/>
      <c r="I97" s="63"/>
    </row>
    <row r="98" spans="1:9" x14ac:dyDescent="0.3">
      <c r="A98" s="144"/>
      <c r="B98" s="72" t="s">
        <v>50</v>
      </c>
      <c r="C98" s="16" t="s">
        <v>140</v>
      </c>
      <c r="D98" s="226" t="s">
        <v>259</v>
      </c>
      <c r="E98" s="228">
        <v>2</v>
      </c>
      <c r="F98" s="19"/>
      <c r="G98" s="19"/>
      <c r="H98" s="68">
        <f t="shared" ref="H98" si="40">E98*F98</f>
        <v>0</v>
      </c>
      <c r="I98" s="63">
        <f t="shared" ref="I98" si="41">E98*G98</f>
        <v>0</v>
      </c>
    </row>
    <row r="99" spans="1:9" x14ac:dyDescent="0.3">
      <c r="A99" s="144"/>
      <c r="B99" s="72"/>
      <c r="C99" s="16"/>
      <c r="D99" s="65"/>
      <c r="E99" s="228"/>
      <c r="F99" s="19"/>
      <c r="G99" s="19"/>
      <c r="H99" s="68"/>
      <c r="I99" s="63"/>
    </row>
    <row r="100" spans="1:9" x14ac:dyDescent="0.3">
      <c r="A100" s="144"/>
      <c r="B100" s="67"/>
      <c r="C100" s="64" t="s">
        <v>85</v>
      </c>
      <c r="D100" s="226"/>
      <c r="E100" s="228"/>
      <c r="F100" s="19"/>
      <c r="G100" s="19"/>
      <c r="H100" s="68"/>
      <c r="I100" s="63"/>
    </row>
    <row r="101" spans="1:9" x14ac:dyDescent="0.3">
      <c r="A101" s="144"/>
      <c r="B101" s="72" t="s">
        <v>50</v>
      </c>
      <c r="C101" s="16" t="s">
        <v>86</v>
      </c>
      <c r="D101" s="226" t="s">
        <v>259</v>
      </c>
      <c r="E101" s="228">
        <v>2</v>
      </c>
      <c r="F101" s="19"/>
      <c r="G101" s="19"/>
      <c r="H101" s="68">
        <f t="shared" ref="H101:H103" si="42">E101*F101</f>
        <v>0</v>
      </c>
      <c r="I101" s="63">
        <f t="shared" ref="I101:I103" si="43">E101*G101</f>
        <v>0</v>
      </c>
    </row>
    <row r="102" spans="1:9" x14ac:dyDescent="0.3">
      <c r="A102" s="144"/>
      <c r="B102" s="72" t="s">
        <v>51</v>
      </c>
      <c r="C102" s="16" t="s">
        <v>138</v>
      </c>
      <c r="D102" s="226" t="s">
        <v>259</v>
      </c>
      <c r="E102" s="228">
        <v>1</v>
      </c>
      <c r="F102" s="19"/>
      <c r="G102" s="19"/>
      <c r="H102" s="68">
        <f t="shared" si="42"/>
        <v>0</v>
      </c>
      <c r="I102" s="63">
        <f t="shared" si="43"/>
        <v>0</v>
      </c>
    </row>
    <row r="103" spans="1:9" x14ac:dyDescent="0.3">
      <c r="A103" s="144"/>
      <c r="B103" s="72" t="s">
        <v>56</v>
      </c>
      <c r="C103" s="16" t="s">
        <v>139</v>
      </c>
      <c r="D103" s="226" t="s">
        <v>259</v>
      </c>
      <c r="E103" s="228">
        <v>3</v>
      </c>
      <c r="F103" s="19"/>
      <c r="G103" s="19"/>
      <c r="H103" s="68">
        <f t="shared" si="42"/>
        <v>0</v>
      </c>
      <c r="I103" s="63">
        <f t="shared" si="43"/>
        <v>0</v>
      </c>
    </row>
    <row r="104" spans="1:9" x14ac:dyDescent="0.3">
      <c r="A104" s="144"/>
      <c r="B104" s="72"/>
      <c r="C104" s="16"/>
      <c r="D104" s="226"/>
      <c r="E104" s="228"/>
      <c r="F104" s="19"/>
      <c r="G104" s="19"/>
      <c r="H104" s="68"/>
      <c r="I104" s="63"/>
    </row>
    <row r="105" spans="1:9" x14ac:dyDescent="0.3">
      <c r="A105" s="144"/>
      <c r="B105" s="149"/>
      <c r="C105" s="237" t="s">
        <v>112</v>
      </c>
      <c r="D105" s="229"/>
      <c r="E105" s="176"/>
      <c r="F105" s="95"/>
      <c r="G105" s="95"/>
      <c r="H105" s="96"/>
      <c r="I105" s="97"/>
    </row>
    <row r="106" spans="1:9" ht="26.4" x14ac:dyDescent="0.3">
      <c r="A106" s="144"/>
      <c r="B106" s="72" t="s">
        <v>50</v>
      </c>
      <c r="C106" s="242" t="s">
        <v>290</v>
      </c>
      <c r="D106" s="226" t="s">
        <v>68</v>
      </c>
      <c r="E106" s="228">
        <v>1</v>
      </c>
      <c r="F106" s="19"/>
      <c r="G106" s="19"/>
      <c r="H106" s="68">
        <f t="shared" ref="H106:H110" si="44">E106*F106</f>
        <v>0</v>
      </c>
      <c r="I106" s="63">
        <f t="shared" ref="I106:I110" si="45">E106*G106</f>
        <v>0</v>
      </c>
    </row>
    <row r="107" spans="1:9" x14ac:dyDescent="0.3">
      <c r="A107" s="144"/>
      <c r="B107" s="72" t="s">
        <v>51</v>
      </c>
      <c r="C107" s="16" t="s">
        <v>87</v>
      </c>
      <c r="D107" s="226" t="s">
        <v>68</v>
      </c>
      <c r="E107" s="228">
        <v>1</v>
      </c>
      <c r="F107" s="19"/>
      <c r="G107" s="19"/>
      <c r="H107" s="68">
        <f t="shared" si="44"/>
        <v>0</v>
      </c>
      <c r="I107" s="63">
        <f t="shared" si="45"/>
        <v>0</v>
      </c>
    </row>
    <row r="108" spans="1:9" x14ac:dyDescent="0.3">
      <c r="A108" s="144"/>
      <c r="B108" s="72" t="s">
        <v>56</v>
      </c>
      <c r="C108" s="242" t="s">
        <v>279</v>
      </c>
      <c r="D108" s="243" t="s">
        <v>68</v>
      </c>
      <c r="E108" s="244">
        <v>1</v>
      </c>
      <c r="F108" s="245"/>
      <c r="G108" s="245"/>
      <c r="H108" s="246">
        <f t="shared" ref="H108" si="46">E108*F108</f>
        <v>0</v>
      </c>
      <c r="I108" s="247">
        <f t="shared" ref="I108" si="47">E108*G108</f>
        <v>0</v>
      </c>
    </row>
    <row r="109" spans="1:9" x14ac:dyDescent="0.3">
      <c r="A109" s="144"/>
      <c r="B109" s="72" t="s">
        <v>59</v>
      </c>
      <c r="C109" s="16" t="s">
        <v>88</v>
      </c>
      <c r="D109" s="226" t="s">
        <v>69</v>
      </c>
      <c r="E109" s="228">
        <v>35</v>
      </c>
      <c r="F109" s="19"/>
      <c r="G109" s="19"/>
      <c r="H109" s="68">
        <f t="shared" si="44"/>
        <v>0</v>
      </c>
      <c r="I109" s="63">
        <f t="shared" si="45"/>
        <v>0</v>
      </c>
    </row>
    <row r="110" spans="1:9" x14ac:dyDescent="0.3">
      <c r="A110" s="144"/>
      <c r="B110" s="72" t="s">
        <v>63</v>
      </c>
      <c r="C110" s="16" t="s">
        <v>268</v>
      </c>
      <c r="D110" s="226" t="s">
        <v>68</v>
      </c>
      <c r="E110" s="228">
        <v>1</v>
      </c>
      <c r="F110" s="19"/>
      <c r="G110" s="19"/>
      <c r="H110" s="68">
        <f t="shared" si="44"/>
        <v>0</v>
      </c>
      <c r="I110" s="63">
        <f t="shared" si="45"/>
        <v>0</v>
      </c>
    </row>
    <row r="111" spans="1:9" x14ac:dyDescent="0.3">
      <c r="A111" s="144"/>
      <c r="B111" s="72"/>
      <c r="C111" s="16"/>
      <c r="D111" s="226"/>
      <c r="E111" s="228"/>
      <c r="F111" s="19"/>
      <c r="G111" s="19"/>
      <c r="H111" s="68"/>
      <c r="I111" s="63"/>
    </row>
    <row r="112" spans="1:9" ht="26.4" x14ac:dyDescent="0.3">
      <c r="A112" s="144"/>
      <c r="B112" s="67" t="s">
        <v>165</v>
      </c>
      <c r="C112" s="234" t="s">
        <v>94</v>
      </c>
      <c r="D112" s="238"/>
      <c r="E112" s="236"/>
      <c r="F112" s="19"/>
      <c r="G112" s="19"/>
      <c r="H112" s="68"/>
      <c r="I112" s="63"/>
    </row>
    <row r="113" spans="1:9" x14ac:dyDescent="0.3">
      <c r="A113" s="144"/>
      <c r="B113" s="72"/>
      <c r="C113" s="16" t="s">
        <v>95</v>
      </c>
      <c r="D113" s="226" t="s">
        <v>106</v>
      </c>
      <c r="E113" s="228">
        <v>416</v>
      </c>
      <c r="F113" s="19"/>
      <c r="G113" s="19"/>
      <c r="H113" s="68">
        <f t="shared" ref="H113:H120" si="48">E113*F113</f>
        <v>0</v>
      </c>
      <c r="I113" s="63">
        <f t="shared" ref="I113:I120" si="49">E113*G113</f>
        <v>0</v>
      </c>
    </row>
    <row r="114" spans="1:9" x14ac:dyDescent="0.3">
      <c r="A114" s="144"/>
      <c r="B114" s="72"/>
      <c r="C114" s="16" t="s">
        <v>141</v>
      </c>
      <c r="D114" s="226" t="s">
        <v>106</v>
      </c>
      <c r="E114" s="228">
        <v>10</v>
      </c>
      <c r="F114" s="19"/>
      <c r="G114" s="19"/>
      <c r="H114" s="68">
        <f t="shared" si="48"/>
        <v>0</v>
      </c>
      <c r="I114" s="63">
        <f t="shared" si="49"/>
        <v>0</v>
      </c>
    </row>
    <row r="115" spans="1:9" x14ac:dyDescent="0.3">
      <c r="A115" s="144"/>
      <c r="B115" s="72"/>
      <c r="C115" s="16" t="s">
        <v>142</v>
      </c>
      <c r="D115" s="226" t="s">
        <v>106</v>
      </c>
      <c r="E115" s="228">
        <v>65</v>
      </c>
      <c r="F115" s="19"/>
      <c r="G115" s="19"/>
      <c r="H115" s="68">
        <f t="shared" si="48"/>
        <v>0</v>
      </c>
      <c r="I115" s="63">
        <f t="shared" si="49"/>
        <v>0</v>
      </c>
    </row>
    <row r="116" spans="1:9" x14ac:dyDescent="0.3">
      <c r="A116" s="144"/>
      <c r="B116" s="72"/>
      <c r="C116" s="16" t="s">
        <v>143</v>
      </c>
      <c r="D116" s="226" t="s">
        <v>106</v>
      </c>
      <c r="E116" s="228">
        <v>17.75</v>
      </c>
      <c r="F116" s="19"/>
      <c r="G116" s="19"/>
      <c r="H116" s="68">
        <f t="shared" si="48"/>
        <v>0</v>
      </c>
      <c r="I116" s="63">
        <f t="shared" si="49"/>
        <v>0</v>
      </c>
    </row>
    <row r="117" spans="1:9" x14ac:dyDescent="0.3">
      <c r="A117" s="144"/>
      <c r="B117" s="72"/>
      <c r="C117" s="16" t="s">
        <v>96</v>
      </c>
      <c r="D117" s="226" t="s">
        <v>76</v>
      </c>
      <c r="E117" s="228">
        <v>40</v>
      </c>
      <c r="F117" s="19"/>
      <c r="G117" s="19"/>
      <c r="H117" s="68">
        <f t="shared" si="48"/>
        <v>0</v>
      </c>
      <c r="I117" s="63">
        <f t="shared" si="49"/>
        <v>0</v>
      </c>
    </row>
    <row r="118" spans="1:9" x14ac:dyDescent="0.3">
      <c r="A118" s="144"/>
      <c r="B118" s="72"/>
      <c r="C118" s="16" t="s">
        <v>97</v>
      </c>
      <c r="D118" s="226" t="s">
        <v>106</v>
      </c>
      <c r="E118" s="228">
        <v>25.56</v>
      </c>
      <c r="F118" s="19"/>
      <c r="G118" s="19"/>
      <c r="H118" s="68">
        <f t="shared" si="48"/>
        <v>0</v>
      </c>
      <c r="I118" s="63">
        <f t="shared" si="49"/>
        <v>0</v>
      </c>
    </row>
    <row r="119" spans="1:9" x14ac:dyDescent="0.3">
      <c r="A119" s="144"/>
      <c r="B119" s="72"/>
      <c r="C119" s="16" t="s">
        <v>144</v>
      </c>
      <c r="D119" s="226" t="s">
        <v>106</v>
      </c>
      <c r="E119" s="228">
        <v>42.180000000000007</v>
      </c>
      <c r="F119" s="19"/>
      <c r="G119" s="19"/>
      <c r="H119" s="68">
        <f t="shared" si="48"/>
        <v>0</v>
      </c>
      <c r="I119" s="63">
        <f t="shared" si="49"/>
        <v>0</v>
      </c>
    </row>
    <row r="120" spans="1:9" x14ac:dyDescent="0.3">
      <c r="A120" s="144"/>
      <c r="B120" s="72"/>
      <c r="C120" s="16" t="s">
        <v>268</v>
      </c>
      <c r="D120" s="226" t="s">
        <v>68</v>
      </c>
      <c r="E120" s="228">
        <v>1</v>
      </c>
      <c r="F120" s="19"/>
      <c r="G120" s="19"/>
      <c r="H120" s="68">
        <f t="shared" si="48"/>
        <v>0</v>
      </c>
      <c r="I120" s="63">
        <f t="shared" si="49"/>
        <v>0</v>
      </c>
    </row>
    <row r="121" spans="1:9" x14ac:dyDescent="0.3">
      <c r="A121" s="144"/>
      <c r="B121" s="213"/>
      <c r="C121" s="104"/>
      <c r="D121" s="65"/>
      <c r="E121" s="228"/>
      <c r="F121" s="19"/>
      <c r="G121" s="19"/>
      <c r="H121" s="68"/>
      <c r="I121" s="221"/>
    </row>
    <row r="122" spans="1:9" x14ac:dyDescent="0.3">
      <c r="B122" s="185">
        <v>3</v>
      </c>
      <c r="C122" s="186" t="s">
        <v>158</v>
      </c>
      <c r="D122" s="227"/>
      <c r="E122" s="219"/>
      <c r="F122" s="211"/>
      <c r="G122" s="212"/>
      <c r="H122" s="214"/>
      <c r="I122" s="214"/>
    </row>
    <row r="123" spans="1:9" ht="26.4" x14ac:dyDescent="0.3">
      <c r="B123" s="190" t="s">
        <v>169</v>
      </c>
      <c r="C123" s="191" t="s">
        <v>293</v>
      </c>
      <c r="D123" s="226" t="s">
        <v>259</v>
      </c>
      <c r="E123" s="215">
        <v>2</v>
      </c>
      <c r="F123" s="19"/>
      <c r="G123" s="23"/>
      <c r="H123" s="68">
        <f t="shared" ref="H123" si="50">E123*F123</f>
        <v>0</v>
      </c>
      <c r="I123" s="63">
        <f t="shared" ref="I123" si="51">E123*G123</f>
        <v>0</v>
      </c>
    </row>
    <row r="124" spans="1:9" ht="26.4" x14ac:dyDescent="0.3">
      <c r="B124" s="190" t="s">
        <v>239</v>
      </c>
      <c r="C124" s="191" t="s">
        <v>292</v>
      </c>
      <c r="D124" s="226" t="s">
        <v>259</v>
      </c>
      <c r="E124" s="215">
        <v>2</v>
      </c>
      <c r="F124" s="19"/>
      <c r="G124" s="23"/>
      <c r="H124" s="68">
        <f t="shared" ref="H124:H125" si="52">E124*F124</f>
        <v>0</v>
      </c>
      <c r="I124" s="63">
        <f t="shared" ref="I124:I125" si="53">E124*G124</f>
        <v>0</v>
      </c>
    </row>
    <row r="125" spans="1:9" ht="31.2" customHeight="1" x14ac:dyDescent="0.3">
      <c r="B125" s="190" t="s">
        <v>240</v>
      </c>
      <c r="C125" s="191" t="s">
        <v>291</v>
      </c>
      <c r="D125" s="226" t="s">
        <v>259</v>
      </c>
      <c r="E125" s="215">
        <v>2</v>
      </c>
      <c r="F125" s="19"/>
      <c r="G125" s="23"/>
      <c r="H125" s="68">
        <f t="shared" si="52"/>
        <v>0</v>
      </c>
      <c r="I125" s="63">
        <f t="shared" si="53"/>
        <v>0</v>
      </c>
    </row>
    <row r="126" spans="1:9" x14ac:dyDescent="0.3">
      <c r="B126" s="190"/>
      <c r="C126" s="191"/>
      <c r="D126" s="222"/>
      <c r="E126" s="215"/>
      <c r="F126" s="19"/>
      <c r="G126" s="23"/>
      <c r="H126" s="17"/>
    </row>
    <row r="127" spans="1:9" x14ac:dyDescent="0.3">
      <c r="B127" s="185">
        <v>4</v>
      </c>
      <c r="C127" s="195" t="s">
        <v>162</v>
      </c>
      <c r="D127" s="223"/>
      <c r="E127" s="216"/>
      <c r="F127" s="211"/>
      <c r="G127" s="212"/>
      <c r="H127" s="214"/>
      <c r="I127" s="214"/>
    </row>
    <row r="128" spans="1:9" x14ac:dyDescent="0.3">
      <c r="B128" s="190" t="s">
        <v>172</v>
      </c>
      <c r="C128" s="196" t="s">
        <v>297</v>
      </c>
      <c r="D128" s="226" t="s">
        <v>259</v>
      </c>
      <c r="E128" s="215">
        <v>2</v>
      </c>
      <c r="F128" s="19"/>
      <c r="G128" s="23"/>
      <c r="H128" s="68">
        <f t="shared" ref="H128" si="54">E128*F128</f>
        <v>0</v>
      </c>
      <c r="I128" s="63">
        <f t="shared" ref="I128" si="55">E128*G128</f>
        <v>0</v>
      </c>
    </row>
    <row r="129" spans="2:9" x14ac:dyDescent="0.3">
      <c r="B129" s="190" t="s">
        <v>173</v>
      </c>
      <c r="C129" s="196" t="s">
        <v>296</v>
      </c>
      <c r="D129" s="226" t="s">
        <v>259</v>
      </c>
      <c r="E129" s="215">
        <v>2</v>
      </c>
      <c r="F129" s="19"/>
      <c r="G129" s="23"/>
      <c r="H129" s="68">
        <f t="shared" ref="H129:H132" si="56">E129*F129</f>
        <v>0</v>
      </c>
      <c r="I129" s="63">
        <f t="shared" ref="I129:I132" si="57">E129*G129</f>
        <v>0</v>
      </c>
    </row>
    <row r="130" spans="2:9" ht="26.4" x14ac:dyDescent="0.3">
      <c r="B130" s="190" t="s">
        <v>174</v>
      </c>
      <c r="C130" s="197" t="s">
        <v>298</v>
      </c>
      <c r="D130" s="226" t="s">
        <v>259</v>
      </c>
      <c r="E130" s="215">
        <v>1</v>
      </c>
      <c r="F130" s="19"/>
      <c r="G130" s="23"/>
      <c r="H130" s="68">
        <f t="shared" si="56"/>
        <v>0</v>
      </c>
      <c r="I130" s="63">
        <f t="shared" si="57"/>
        <v>0</v>
      </c>
    </row>
    <row r="131" spans="2:9" x14ac:dyDescent="0.3">
      <c r="B131" s="190" t="s">
        <v>175</v>
      </c>
      <c r="C131" s="196" t="s">
        <v>294</v>
      </c>
      <c r="D131" s="226" t="s">
        <v>259</v>
      </c>
      <c r="E131" s="215">
        <v>1</v>
      </c>
      <c r="F131" s="19"/>
      <c r="G131" s="23"/>
      <c r="H131" s="68">
        <f t="shared" si="56"/>
        <v>0</v>
      </c>
      <c r="I131" s="63">
        <f t="shared" si="57"/>
        <v>0</v>
      </c>
    </row>
    <row r="132" spans="2:9" x14ac:dyDescent="0.3">
      <c r="B132" s="190" t="s">
        <v>241</v>
      </c>
      <c r="C132" s="196" t="s">
        <v>295</v>
      </c>
      <c r="D132" s="226" t="s">
        <v>259</v>
      </c>
      <c r="E132" s="215">
        <v>2</v>
      </c>
      <c r="F132" s="19"/>
      <c r="G132" s="23"/>
      <c r="H132" s="68">
        <f t="shared" si="56"/>
        <v>0</v>
      </c>
      <c r="I132" s="63">
        <f t="shared" si="57"/>
        <v>0</v>
      </c>
    </row>
    <row r="133" spans="2:9" x14ac:dyDescent="0.3">
      <c r="B133" s="190"/>
      <c r="C133" s="197"/>
      <c r="D133" s="222"/>
      <c r="E133" s="215"/>
      <c r="F133" s="19"/>
      <c r="G133" s="23"/>
      <c r="H133" s="17"/>
    </row>
    <row r="134" spans="2:9" ht="19.2" customHeight="1" x14ac:dyDescent="0.3">
      <c r="B134" s="185">
        <v>5</v>
      </c>
      <c r="C134" s="195" t="s">
        <v>168</v>
      </c>
      <c r="D134" s="223"/>
      <c r="E134" s="216"/>
      <c r="F134" s="211"/>
      <c r="G134" s="212"/>
      <c r="H134" s="214"/>
      <c r="I134" s="214"/>
    </row>
    <row r="135" spans="2:9" x14ac:dyDescent="0.3">
      <c r="B135" s="190" t="s">
        <v>177</v>
      </c>
      <c r="C135" s="196" t="s">
        <v>170</v>
      </c>
      <c r="D135" s="226" t="s">
        <v>68</v>
      </c>
      <c r="E135" s="215">
        <v>1</v>
      </c>
      <c r="F135" s="19"/>
      <c r="G135" s="23"/>
      <c r="H135" s="68">
        <f t="shared" ref="H135" si="58">E135*F135</f>
        <v>0</v>
      </c>
      <c r="I135" s="63">
        <f t="shared" ref="I135" si="59">E135*G135</f>
        <v>0</v>
      </c>
    </row>
    <row r="136" spans="2:9" x14ac:dyDescent="0.3">
      <c r="B136" s="190"/>
      <c r="C136" s="196"/>
      <c r="D136" s="222"/>
      <c r="E136" s="215"/>
      <c r="F136" s="19"/>
      <c r="G136" s="23"/>
      <c r="H136" s="17"/>
    </row>
    <row r="137" spans="2:9" x14ac:dyDescent="0.3">
      <c r="B137" s="185">
        <v>6</v>
      </c>
      <c r="C137" s="198" t="s">
        <v>171</v>
      </c>
      <c r="D137" s="224"/>
      <c r="E137" s="217"/>
      <c r="F137" s="211"/>
      <c r="G137" s="212"/>
      <c r="H137" s="214"/>
      <c r="I137" s="214"/>
    </row>
    <row r="138" spans="2:9" ht="39.6" x14ac:dyDescent="0.3">
      <c r="B138" s="190" t="s">
        <v>184</v>
      </c>
      <c r="C138" s="197" t="s">
        <v>299</v>
      </c>
      <c r="D138" s="226" t="s">
        <v>68</v>
      </c>
      <c r="E138" s="215">
        <v>2</v>
      </c>
      <c r="F138" s="19"/>
      <c r="G138" s="23"/>
      <c r="H138" s="68">
        <f t="shared" ref="H138" si="60">E138*F138</f>
        <v>0</v>
      </c>
      <c r="I138" s="63">
        <f t="shared" ref="I138" si="61">E138*G138</f>
        <v>0</v>
      </c>
    </row>
    <row r="139" spans="2:9" ht="39.6" x14ac:dyDescent="0.3">
      <c r="B139" s="190" t="s">
        <v>186</v>
      </c>
      <c r="C139" s="197" t="s">
        <v>300</v>
      </c>
      <c r="D139" s="226" t="s">
        <v>68</v>
      </c>
      <c r="E139" s="215">
        <v>2</v>
      </c>
      <c r="F139" s="19"/>
      <c r="G139" s="23"/>
      <c r="H139" s="68">
        <f t="shared" ref="H139:H141" si="62">E139*F139</f>
        <v>0</v>
      </c>
      <c r="I139" s="63">
        <f t="shared" ref="I139:I141" si="63">E139*G139</f>
        <v>0</v>
      </c>
    </row>
    <row r="140" spans="2:9" ht="39.6" x14ac:dyDescent="0.3">
      <c r="B140" s="190" t="s">
        <v>242</v>
      </c>
      <c r="C140" s="197" t="s">
        <v>302</v>
      </c>
      <c r="D140" s="226" t="s">
        <v>68</v>
      </c>
      <c r="E140" s="215">
        <v>2</v>
      </c>
      <c r="F140" s="19"/>
      <c r="G140" s="23"/>
      <c r="H140" s="68">
        <f t="shared" si="62"/>
        <v>0</v>
      </c>
      <c r="I140" s="63">
        <f t="shared" si="63"/>
        <v>0</v>
      </c>
    </row>
    <row r="141" spans="2:9" ht="52.8" x14ac:dyDescent="0.3">
      <c r="B141" s="190" t="s">
        <v>243</v>
      </c>
      <c r="C141" s="197" t="s">
        <v>301</v>
      </c>
      <c r="D141" s="226" t="s">
        <v>68</v>
      </c>
      <c r="E141" s="215">
        <v>2</v>
      </c>
      <c r="F141" s="19"/>
      <c r="G141" s="23"/>
      <c r="H141" s="68">
        <f t="shared" si="62"/>
        <v>0</v>
      </c>
      <c r="I141" s="63">
        <f t="shared" si="63"/>
        <v>0</v>
      </c>
    </row>
    <row r="142" spans="2:9" x14ac:dyDescent="0.3">
      <c r="B142" s="190"/>
      <c r="C142" s="197"/>
      <c r="D142" s="222"/>
      <c r="E142" s="215"/>
      <c r="F142" s="19"/>
      <c r="G142" s="23"/>
      <c r="H142" s="17"/>
    </row>
    <row r="143" spans="2:9" x14ac:dyDescent="0.3">
      <c r="B143" s="185">
        <v>7</v>
      </c>
      <c r="C143" s="198" t="s">
        <v>176</v>
      </c>
      <c r="D143" s="225"/>
      <c r="E143" s="218"/>
      <c r="F143" s="211"/>
      <c r="G143" s="212"/>
      <c r="H143" s="214"/>
      <c r="I143" s="214"/>
    </row>
    <row r="144" spans="2:9" x14ac:dyDescent="0.3">
      <c r="B144" s="190" t="s">
        <v>188</v>
      </c>
      <c r="C144" s="197" t="s">
        <v>178</v>
      </c>
      <c r="D144" s="226" t="s">
        <v>68</v>
      </c>
      <c r="E144" s="215">
        <v>1</v>
      </c>
      <c r="F144" s="19"/>
      <c r="G144" s="23"/>
      <c r="H144" s="68">
        <f t="shared" ref="H144" si="64">E144*F144</f>
        <v>0</v>
      </c>
      <c r="I144" s="63">
        <f t="shared" ref="I144" si="65">E144*G144</f>
        <v>0</v>
      </c>
    </row>
    <row r="145" spans="2:9" x14ac:dyDescent="0.3">
      <c r="B145" s="190" t="s">
        <v>190</v>
      </c>
      <c r="C145" s="197" t="s">
        <v>180</v>
      </c>
      <c r="D145" s="226" t="s">
        <v>68</v>
      </c>
      <c r="E145" s="215">
        <v>1</v>
      </c>
      <c r="F145" s="19"/>
      <c r="G145" s="23"/>
      <c r="H145" s="68">
        <f t="shared" ref="H145:H146" si="66">E145*F145</f>
        <v>0</v>
      </c>
      <c r="I145" s="63">
        <f t="shared" ref="I145:I146" si="67">E145*G145</f>
        <v>0</v>
      </c>
    </row>
    <row r="146" spans="2:9" x14ac:dyDescent="0.3">
      <c r="B146" s="190" t="s">
        <v>192</v>
      </c>
      <c r="C146" s="197" t="s">
        <v>182</v>
      </c>
      <c r="D146" s="226" t="s">
        <v>68</v>
      </c>
      <c r="E146" s="215">
        <v>1</v>
      </c>
      <c r="F146" s="19"/>
      <c r="G146" s="23"/>
      <c r="H146" s="68">
        <f t="shared" si="66"/>
        <v>0</v>
      </c>
      <c r="I146" s="63">
        <f t="shared" si="67"/>
        <v>0</v>
      </c>
    </row>
    <row r="147" spans="2:9" x14ac:dyDescent="0.3">
      <c r="B147" s="190"/>
      <c r="C147" s="197"/>
      <c r="D147" s="222"/>
      <c r="E147" s="215"/>
      <c r="F147" s="19"/>
      <c r="G147" s="23"/>
      <c r="H147" s="17"/>
    </row>
    <row r="148" spans="2:9" x14ac:dyDescent="0.3">
      <c r="B148" s="185">
        <v>8</v>
      </c>
      <c r="C148" s="186" t="s">
        <v>183</v>
      </c>
      <c r="D148" s="223"/>
      <c r="E148" s="216"/>
      <c r="F148" s="211"/>
      <c r="G148" s="212"/>
      <c r="H148" s="214"/>
      <c r="I148" s="214"/>
    </row>
    <row r="149" spans="2:9" x14ac:dyDescent="0.3">
      <c r="B149" s="190" t="s">
        <v>201</v>
      </c>
      <c r="C149" s="191" t="s">
        <v>185</v>
      </c>
      <c r="D149" s="226" t="s">
        <v>68</v>
      </c>
      <c r="E149" s="215">
        <v>1</v>
      </c>
      <c r="F149" s="19"/>
      <c r="G149" s="23"/>
      <c r="H149" s="68">
        <f t="shared" ref="H149" si="68">E149*F149</f>
        <v>0</v>
      </c>
      <c r="I149" s="63">
        <f t="shared" ref="I149" si="69">E149*G149</f>
        <v>0</v>
      </c>
    </row>
    <row r="150" spans="2:9" ht="26.4" x14ac:dyDescent="0.3">
      <c r="B150" s="190" t="s">
        <v>203</v>
      </c>
      <c r="C150" s="197" t="s">
        <v>307</v>
      </c>
      <c r="D150" s="226" t="s">
        <v>259</v>
      </c>
      <c r="E150" s="215">
        <v>1</v>
      </c>
      <c r="F150" s="19"/>
      <c r="G150" s="23"/>
      <c r="H150" s="68">
        <f t="shared" ref="H150" si="70">E150*F150</f>
        <v>0</v>
      </c>
      <c r="I150" s="63">
        <f t="shared" ref="I150" si="71">E150*G150</f>
        <v>0</v>
      </c>
    </row>
    <row r="151" spans="2:9" x14ac:dyDescent="0.3">
      <c r="B151" s="190"/>
      <c r="C151" s="197"/>
      <c r="D151" s="222"/>
      <c r="E151" s="215"/>
      <c r="F151" s="19"/>
      <c r="G151" s="23"/>
      <c r="H151" s="17"/>
    </row>
    <row r="152" spans="2:9" x14ac:dyDescent="0.3">
      <c r="B152" s="185">
        <v>9</v>
      </c>
      <c r="C152" s="186" t="s">
        <v>187</v>
      </c>
      <c r="D152" s="223"/>
      <c r="E152" s="216"/>
      <c r="F152" s="211"/>
      <c r="G152" s="212"/>
      <c r="H152" s="214"/>
      <c r="I152" s="214"/>
    </row>
    <row r="153" spans="2:9" x14ac:dyDescent="0.3">
      <c r="B153" s="190" t="s">
        <v>208</v>
      </c>
      <c r="C153" s="191" t="s">
        <v>189</v>
      </c>
      <c r="D153" s="226" t="s">
        <v>68</v>
      </c>
      <c r="E153" s="215">
        <v>1</v>
      </c>
      <c r="F153" s="19"/>
      <c r="G153" s="23"/>
      <c r="H153" s="68">
        <f t="shared" ref="H153" si="72">E153*F153</f>
        <v>0</v>
      </c>
      <c r="I153" s="63">
        <f t="shared" ref="I153" si="73">E153*G153</f>
        <v>0</v>
      </c>
    </row>
    <row r="154" spans="2:9" x14ac:dyDescent="0.3">
      <c r="B154" s="190" t="s">
        <v>244</v>
      </c>
      <c r="C154" s="191" t="s">
        <v>191</v>
      </c>
      <c r="D154" s="226" t="s">
        <v>68</v>
      </c>
      <c r="E154" s="215">
        <v>1</v>
      </c>
      <c r="F154" s="19"/>
      <c r="G154" s="23"/>
      <c r="H154" s="68">
        <f t="shared" ref="H154:H158" si="74">E154*F154</f>
        <v>0</v>
      </c>
      <c r="I154" s="63">
        <f t="shared" ref="I154:I158" si="75">E154*G154</f>
        <v>0</v>
      </c>
    </row>
    <row r="155" spans="2:9" x14ac:dyDescent="0.3">
      <c r="B155" s="190" t="s">
        <v>245</v>
      </c>
      <c r="C155" s="191" t="s">
        <v>193</v>
      </c>
      <c r="D155" s="226" t="s">
        <v>68</v>
      </c>
      <c r="E155" s="215">
        <v>1</v>
      </c>
      <c r="F155" s="19"/>
      <c r="G155" s="23"/>
      <c r="H155" s="68">
        <f t="shared" si="74"/>
        <v>0</v>
      </c>
      <c r="I155" s="63">
        <f t="shared" si="75"/>
        <v>0</v>
      </c>
    </row>
    <row r="156" spans="2:9" x14ac:dyDescent="0.3">
      <c r="B156" s="190" t="s">
        <v>246</v>
      </c>
      <c r="C156" s="191" t="s">
        <v>195</v>
      </c>
      <c r="D156" s="226" t="s">
        <v>68</v>
      </c>
      <c r="E156" s="215">
        <v>1</v>
      </c>
      <c r="F156" s="19"/>
      <c r="G156" s="23"/>
      <c r="H156" s="68">
        <f t="shared" si="74"/>
        <v>0</v>
      </c>
      <c r="I156" s="63">
        <f t="shared" si="75"/>
        <v>0</v>
      </c>
    </row>
    <row r="157" spans="2:9" ht="26.4" x14ac:dyDescent="0.3">
      <c r="B157" s="190" t="s">
        <v>247</v>
      </c>
      <c r="C157" s="191" t="s">
        <v>197</v>
      </c>
      <c r="D157" s="226" t="s">
        <v>68</v>
      </c>
      <c r="E157" s="215">
        <v>1</v>
      </c>
      <c r="F157" s="19"/>
      <c r="G157" s="23"/>
      <c r="H157" s="68">
        <f t="shared" si="74"/>
        <v>0</v>
      </c>
      <c r="I157" s="63">
        <f t="shared" si="75"/>
        <v>0</v>
      </c>
    </row>
    <row r="158" spans="2:9" x14ac:dyDescent="0.3">
      <c r="B158" s="190" t="s">
        <v>248</v>
      </c>
      <c r="C158" s="191" t="s">
        <v>199</v>
      </c>
      <c r="D158" s="226" t="s">
        <v>259</v>
      </c>
      <c r="E158" s="215">
        <v>1</v>
      </c>
      <c r="F158" s="19"/>
      <c r="G158" s="23"/>
      <c r="H158" s="68">
        <f t="shared" si="74"/>
        <v>0</v>
      </c>
      <c r="I158" s="63">
        <f t="shared" si="75"/>
        <v>0</v>
      </c>
    </row>
    <row r="159" spans="2:9" x14ac:dyDescent="0.3">
      <c r="B159" s="190"/>
      <c r="C159" s="191"/>
      <c r="D159" s="222"/>
      <c r="E159" s="215"/>
      <c r="F159" s="19"/>
      <c r="G159" s="23"/>
      <c r="H159" s="17"/>
    </row>
    <row r="160" spans="2:9" ht="17.55" customHeight="1" x14ac:dyDescent="0.3">
      <c r="B160" s="185">
        <v>10</v>
      </c>
      <c r="C160" s="198" t="s">
        <v>200</v>
      </c>
      <c r="D160" s="223"/>
      <c r="E160" s="216"/>
      <c r="F160" s="211"/>
      <c r="G160" s="212"/>
      <c r="H160" s="214"/>
      <c r="I160" s="214"/>
    </row>
    <row r="161" spans="2:9" ht="18" customHeight="1" x14ac:dyDescent="0.3">
      <c r="B161" s="190" t="s">
        <v>211</v>
      </c>
      <c r="C161" s="197" t="s">
        <v>202</v>
      </c>
      <c r="D161" s="226" t="s">
        <v>259</v>
      </c>
      <c r="E161" s="215">
        <v>2</v>
      </c>
      <c r="F161" s="19"/>
      <c r="G161" s="23"/>
      <c r="H161" s="68">
        <f t="shared" ref="H161" si="76">E161*F161</f>
        <v>0</v>
      </c>
      <c r="I161" s="63">
        <f t="shared" ref="I161" si="77">E161*G161</f>
        <v>0</v>
      </c>
    </row>
    <row r="162" spans="2:9" ht="19.2" customHeight="1" x14ac:dyDescent="0.3">
      <c r="B162" s="190" t="s">
        <v>212</v>
      </c>
      <c r="C162" s="197" t="s">
        <v>204</v>
      </c>
      <c r="D162" s="226" t="s">
        <v>259</v>
      </c>
      <c r="E162" s="215">
        <v>1</v>
      </c>
      <c r="F162" s="19"/>
      <c r="G162" s="23"/>
      <c r="H162" s="68">
        <f t="shared" ref="H162:H163" si="78">E162*F162</f>
        <v>0</v>
      </c>
      <c r="I162" s="63">
        <f t="shared" ref="I162:I163" si="79">E162*G162</f>
        <v>0</v>
      </c>
    </row>
    <row r="163" spans="2:9" ht="16.8" customHeight="1" x14ac:dyDescent="0.3">
      <c r="B163" s="190" t="s">
        <v>214</v>
      </c>
      <c r="C163" s="197" t="s">
        <v>206</v>
      </c>
      <c r="D163" s="226" t="s">
        <v>259</v>
      </c>
      <c r="E163" s="215">
        <v>1</v>
      </c>
      <c r="F163" s="19"/>
      <c r="G163" s="23"/>
      <c r="H163" s="68">
        <f t="shared" si="78"/>
        <v>0</v>
      </c>
      <c r="I163" s="63">
        <f t="shared" si="79"/>
        <v>0</v>
      </c>
    </row>
    <row r="164" spans="2:9" x14ac:dyDescent="0.3">
      <c r="B164" s="190"/>
      <c r="C164" s="197"/>
      <c r="D164" s="222"/>
      <c r="E164" s="215"/>
      <c r="F164" s="19"/>
      <c r="G164" s="23"/>
      <c r="H164" s="17"/>
    </row>
    <row r="165" spans="2:9" x14ac:dyDescent="0.3">
      <c r="B165" s="185">
        <v>11</v>
      </c>
      <c r="C165" s="198" t="s">
        <v>207</v>
      </c>
      <c r="D165" s="223"/>
      <c r="E165" s="216"/>
      <c r="F165" s="211"/>
      <c r="G165" s="212"/>
      <c r="H165" s="214"/>
      <c r="I165" s="214"/>
    </row>
    <row r="166" spans="2:9" x14ac:dyDescent="0.3">
      <c r="B166" s="190" t="s">
        <v>218</v>
      </c>
      <c r="C166" s="197" t="s">
        <v>209</v>
      </c>
      <c r="D166" s="226" t="s">
        <v>259</v>
      </c>
      <c r="E166" s="215">
        <v>2</v>
      </c>
      <c r="F166" s="19"/>
      <c r="G166" s="23"/>
      <c r="H166" s="68">
        <f t="shared" ref="H166" si="80">E166*F166</f>
        <v>0</v>
      </c>
      <c r="I166" s="63">
        <f t="shared" ref="I166" si="81">E166*G166</f>
        <v>0</v>
      </c>
    </row>
    <row r="167" spans="2:9" x14ac:dyDescent="0.3">
      <c r="B167" s="190"/>
      <c r="C167" s="191"/>
      <c r="D167" s="222"/>
      <c r="E167" s="215"/>
      <c r="F167" s="19"/>
      <c r="G167" s="23"/>
      <c r="H167" s="17"/>
    </row>
    <row r="168" spans="2:9" x14ac:dyDescent="0.3">
      <c r="B168" s="185">
        <v>12</v>
      </c>
      <c r="C168" s="202" t="s">
        <v>210</v>
      </c>
      <c r="D168" s="223"/>
      <c r="E168" s="216"/>
      <c r="F168" s="211"/>
      <c r="G168" s="212"/>
      <c r="H168" s="214"/>
      <c r="I168" s="214"/>
    </row>
    <row r="169" spans="2:9" ht="39.6" x14ac:dyDescent="0.3">
      <c r="B169" s="190" t="s">
        <v>223</v>
      </c>
      <c r="C169" s="203" t="s">
        <v>285</v>
      </c>
      <c r="D169" s="226" t="s">
        <v>68</v>
      </c>
      <c r="E169" s="215">
        <v>1</v>
      </c>
      <c r="F169" s="19"/>
      <c r="G169" s="23"/>
      <c r="H169" s="68">
        <f t="shared" ref="H169" si="82">E169*F169</f>
        <v>0</v>
      </c>
      <c r="I169" s="63">
        <f t="shared" ref="I169" si="83">E169*G169</f>
        <v>0</v>
      </c>
    </row>
    <row r="170" spans="2:9" ht="26.4" x14ac:dyDescent="0.3">
      <c r="B170" s="190" t="s">
        <v>224</v>
      </c>
      <c r="C170" s="203" t="s">
        <v>213</v>
      </c>
      <c r="D170" s="226" t="s">
        <v>68</v>
      </c>
      <c r="E170" s="215">
        <v>1</v>
      </c>
      <c r="F170" s="19"/>
      <c r="G170" s="23"/>
      <c r="H170" s="68">
        <f t="shared" ref="H170:H172" si="84">E170*F170</f>
        <v>0</v>
      </c>
      <c r="I170" s="63">
        <f t="shared" ref="I170:I172" si="85">E170*G170</f>
        <v>0</v>
      </c>
    </row>
    <row r="171" spans="2:9" ht="26.4" x14ac:dyDescent="0.3">
      <c r="B171" s="190" t="s">
        <v>249</v>
      </c>
      <c r="C171" s="203" t="s">
        <v>286</v>
      </c>
      <c r="D171" s="226" t="s">
        <v>68</v>
      </c>
      <c r="E171" s="215">
        <v>1</v>
      </c>
      <c r="F171" s="19"/>
      <c r="G171" s="23"/>
      <c r="H171" s="68">
        <f t="shared" si="84"/>
        <v>0</v>
      </c>
      <c r="I171" s="63">
        <f t="shared" si="85"/>
        <v>0</v>
      </c>
    </row>
    <row r="172" spans="2:9" ht="17.55" customHeight="1" x14ac:dyDescent="0.3">
      <c r="B172" s="190" t="s">
        <v>250</v>
      </c>
      <c r="C172" s="203" t="s">
        <v>216</v>
      </c>
      <c r="D172" s="226" t="s">
        <v>68</v>
      </c>
      <c r="E172" s="215">
        <v>1</v>
      </c>
      <c r="F172" s="19"/>
      <c r="G172" s="23"/>
      <c r="H172" s="68">
        <f t="shared" si="84"/>
        <v>0</v>
      </c>
      <c r="I172" s="63">
        <f t="shared" si="85"/>
        <v>0</v>
      </c>
    </row>
    <row r="173" spans="2:9" x14ac:dyDescent="0.3">
      <c r="B173" s="190"/>
      <c r="C173" s="191"/>
      <c r="D173" s="222"/>
      <c r="E173" s="215"/>
      <c r="F173" s="19"/>
      <c r="G173" s="23"/>
      <c r="H173" s="17"/>
    </row>
    <row r="174" spans="2:9" x14ac:dyDescent="0.3">
      <c r="B174" s="185">
        <v>13</v>
      </c>
      <c r="C174" s="198" t="s">
        <v>217</v>
      </c>
      <c r="D174" s="223"/>
      <c r="E174" s="216"/>
      <c r="F174" s="211"/>
      <c r="G174" s="212"/>
      <c r="H174" s="214"/>
      <c r="I174" s="214"/>
    </row>
    <row r="175" spans="2:9" ht="26.4" x14ac:dyDescent="0.3">
      <c r="B175" s="190" t="s">
        <v>226</v>
      </c>
      <c r="C175" s="197" t="s">
        <v>276</v>
      </c>
      <c r="D175" s="226" t="s">
        <v>68</v>
      </c>
      <c r="E175" s="215">
        <v>1</v>
      </c>
      <c r="F175" s="19"/>
      <c r="G175" s="23"/>
      <c r="H175" s="68">
        <f t="shared" ref="H175" si="86">E175*F175</f>
        <v>0</v>
      </c>
      <c r="I175" s="63">
        <f t="shared" ref="I175" si="87">E175*G175</f>
        <v>0</v>
      </c>
    </row>
    <row r="176" spans="2:9" ht="52.8" x14ac:dyDescent="0.3">
      <c r="B176" s="190" t="s">
        <v>251</v>
      </c>
      <c r="C176" s="197" t="s">
        <v>287</v>
      </c>
      <c r="D176" s="226" t="s">
        <v>68</v>
      </c>
      <c r="E176" s="215">
        <v>1</v>
      </c>
      <c r="F176" s="19"/>
      <c r="G176" s="23"/>
      <c r="H176" s="68">
        <f t="shared" ref="H176:H178" si="88">E176*F176</f>
        <v>0</v>
      </c>
      <c r="I176" s="63">
        <f t="shared" ref="I176:I178" si="89">E176*G176</f>
        <v>0</v>
      </c>
    </row>
    <row r="177" spans="2:9" ht="26.4" x14ac:dyDescent="0.3">
      <c r="B177" s="190" t="s">
        <v>252</v>
      </c>
      <c r="C177" s="204" t="s">
        <v>288</v>
      </c>
      <c r="D177" s="226" t="s">
        <v>259</v>
      </c>
      <c r="E177" s="215">
        <v>3</v>
      </c>
      <c r="F177" s="19"/>
      <c r="G177" s="23"/>
      <c r="H177" s="68">
        <f t="shared" si="88"/>
        <v>0</v>
      </c>
      <c r="I177" s="63">
        <f t="shared" si="89"/>
        <v>0</v>
      </c>
    </row>
    <row r="178" spans="2:9" ht="26.4" x14ac:dyDescent="0.3">
      <c r="B178" s="190" t="s">
        <v>253</v>
      </c>
      <c r="C178" s="203" t="s">
        <v>289</v>
      </c>
      <c r="D178" s="226" t="s">
        <v>259</v>
      </c>
      <c r="E178" s="215">
        <v>1</v>
      </c>
      <c r="F178" s="19"/>
      <c r="G178" s="23"/>
      <c r="H178" s="68">
        <f t="shared" si="88"/>
        <v>0</v>
      </c>
      <c r="I178" s="63">
        <f t="shared" si="89"/>
        <v>0</v>
      </c>
    </row>
    <row r="179" spans="2:9" x14ac:dyDescent="0.3">
      <c r="B179" s="190"/>
      <c r="C179" s="191"/>
      <c r="D179" s="222"/>
      <c r="E179" s="215"/>
      <c r="F179" s="19"/>
      <c r="G179" s="23"/>
      <c r="H179" s="17"/>
    </row>
    <row r="180" spans="2:9" x14ac:dyDescent="0.3">
      <c r="B180" s="185">
        <v>14</v>
      </c>
      <c r="C180" s="198" t="s">
        <v>222</v>
      </c>
      <c r="D180" s="223"/>
      <c r="E180" s="216"/>
      <c r="F180" s="211"/>
      <c r="G180" s="212"/>
      <c r="H180" s="214"/>
      <c r="I180" s="214"/>
    </row>
    <row r="181" spans="2:9" ht="33.450000000000003" customHeight="1" x14ac:dyDescent="0.3">
      <c r="B181" s="190" t="s">
        <v>228</v>
      </c>
      <c r="C181" s="197" t="s">
        <v>275</v>
      </c>
      <c r="D181" s="226" t="s">
        <v>68</v>
      </c>
      <c r="E181" s="215">
        <v>1</v>
      </c>
      <c r="F181" s="19"/>
      <c r="G181" s="23"/>
      <c r="H181" s="68">
        <f t="shared" ref="H181" si="90">E181*F181</f>
        <v>0</v>
      </c>
      <c r="I181" s="63">
        <f t="shared" ref="I181" si="91">E181*G181</f>
        <v>0</v>
      </c>
    </row>
    <row r="182" spans="2:9" ht="39.6" x14ac:dyDescent="0.3">
      <c r="B182" s="190" t="s">
        <v>311</v>
      </c>
      <c r="C182" s="204" t="s">
        <v>272</v>
      </c>
      <c r="D182" s="226" t="s">
        <v>68</v>
      </c>
      <c r="E182" s="215">
        <v>1</v>
      </c>
      <c r="F182" s="19"/>
      <c r="G182" s="23"/>
      <c r="H182" s="68">
        <f t="shared" ref="H182" si="92">E182*F182</f>
        <v>0</v>
      </c>
      <c r="I182" s="63">
        <f t="shared" ref="I182" si="93">E182*G182</f>
        <v>0</v>
      </c>
    </row>
    <row r="183" spans="2:9" x14ac:dyDescent="0.3">
      <c r="B183" s="190"/>
      <c r="C183" s="191"/>
      <c r="D183" s="222"/>
      <c r="E183" s="215"/>
      <c r="F183" s="19"/>
      <c r="G183" s="23"/>
      <c r="H183" s="17"/>
    </row>
    <row r="184" spans="2:9" x14ac:dyDescent="0.3">
      <c r="B184" s="185">
        <v>15</v>
      </c>
      <c r="C184" s="205" t="s">
        <v>225</v>
      </c>
      <c r="D184" s="223"/>
      <c r="E184" s="216"/>
      <c r="F184" s="211"/>
      <c r="G184" s="212"/>
      <c r="H184" s="214"/>
      <c r="I184" s="214"/>
    </row>
    <row r="185" spans="2:9" ht="26.4" x14ac:dyDescent="0.3">
      <c r="B185" s="190" t="s">
        <v>230</v>
      </c>
      <c r="C185" s="191" t="s">
        <v>227</v>
      </c>
      <c r="D185" s="226" t="s">
        <v>68</v>
      </c>
      <c r="E185" s="215">
        <v>1</v>
      </c>
      <c r="F185" s="19"/>
      <c r="G185" s="23"/>
      <c r="H185" s="68">
        <f t="shared" ref="H185" si="94">E185*F185</f>
        <v>0</v>
      </c>
      <c r="I185" s="63">
        <f t="shared" ref="I185" si="95">E185*G185</f>
        <v>0</v>
      </c>
    </row>
    <row r="186" spans="2:9" x14ac:dyDescent="0.3">
      <c r="B186" s="208"/>
      <c r="C186" s="4"/>
      <c r="D186" s="65"/>
      <c r="E186" s="65"/>
      <c r="F186" s="27"/>
      <c r="G186" s="27"/>
      <c r="H186" s="27"/>
      <c r="I186" s="27"/>
    </row>
    <row r="187" spans="2:9" x14ac:dyDescent="0.3">
      <c r="B187" s="209">
        <v>16</v>
      </c>
      <c r="C187" s="210" t="s">
        <v>236</v>
      </c>
      <c r="D187" s="101"/>
      <c r="E187" s="101"/>
      <c r="F187" s="102"/>
      <c r="G187" s="102"/>
      <c r="H187" s="102"/>
      <c r="I187" s="102"/>
    </row>
    <row r="188" spans="2:9" x14ac:dyDescent="0.3">
      <c r="B188" s="208" t="s">
        <v>254</v>
      </c>
      <c r="C188" s="20" t="s">
        <v>237</v>
      </c>
      <c r="D188" s="65" t="s">
        <v>70</v>
      </c>
      <c r="E188" s="65">
        <v>1</v>
      </c>
      <c r="F188" s="27"/>
      <c r="G188" s="27"/>
      <c r="H188" s="27">
        <f>E188*F188</f>
        <v>0</v>
      </c>
      <c r="I188" s="27">
        <f>E188*G188</f>
        <v>0</v>
      </c>
    </row>
    <row r="189" spans="2:9" x14ac:dyDescent="0.3">
      <c r="B189" s="208" t="s">
        <v>309</v>
      </c>
      <c r="C189" s="20" t="s">
        <v>238</v>
      </c>
      <c r="D189" s="65" t="s">
        <v>70</v>
      </c>
      <c r="E189" s="65">
        <v>1</v>
      </c>
      <c r="F189" s="27"/>
      <c r="G189" s="27"/>
      <c r="H189" s="27">
        <f>E189*F189</f>
        <v>0</v>
      </c>
      <c r="I189" s="27">
        <f>E189*G189</f>
        <v>0</v>
      </c>
    </row>
    <row r="190" spans="2:9" x14ac:dyDescent="0.3">
      <c r="B190" s="16"/>
      <c r="C190" s="208"/>
      <c r="D190" s="226"/>
      <c r="E190" s="69"/>
      <c r="F190" s="19"/>
      <c r="G190" s="23"/>
      <c r="H190" s="17"/>
    </row>
    <row r="191" spans="2:9" x14ac:dyDescent="0.3">
      <c r="B191" s="209">
        <v>17</v>
      </c>
      <c r="C191" s="198" t="s">
        <v>229</v>
      </c>
      <c r="D191" s="227"/>
      <c r="E191" s="240"/>
      <c r="F191" s="219"/>
      <c r="G191" s="212"/>
      <c r="H191" s="214"/>
      <c r="I191" s="214"/>
    </row>
    <row r="192" spans="2:9" x14ac:dyDescent="0.3">
      <c r="B192" s="208" t="s">
        <v>310</v>
      </c>
      <c r="C192" s="220" t="s">
        <v>231</v>
      </c>
      <c r="D192" s="226" t="s">
        <v>68</v>
      </c>
      <c r="E192" s="62">
        <v>1</v>
      </c>
      <c r="F192" s="154"/>
      <c r="G192" s="23"/>
      <c r="H192" s="68">
        <f t="shared" ref="H192" si="96">E192*F192</f>
        <v>0</v>
      </c>
      <c r="I192" s="63">
        <f t="shared" ref="I192" si="97">E192*G192</f>
        <v>0</v>
      </c>
    </row>
    <row r="193" spans="1:9" ht="15" thickBot="1" x14ac:dyDescent="0.35">
      <c r="A193" s="144"/>
      <c r="B193" s="24"/>
      <c r="C193" s="6"/>
      <c r="D193" s="59"/>
      <c r="E193" s="178"/>
      <c r="F193" s="21"/>
      <c r="G193" s="21"/>
      <c r="H193" s="36"/>
      <c r="I193" s="4"/>
    </row>
    <row r="194" spans="1:9" ht="14.7" customHeight="1" thickBot="1" x14ac:dyDescent="0.35">
      <c r="A194" s="144"/>
      <c r="B194" s="144"/>
      <c r="C194" s="144"/>
      <c r="D194" s="146"/>
      <c r="E194" s="179"/>
      <c r="F194" s="8"/>
      <c r="G194" s="85" t="s">
        <v>27</v>
      </c>
      <c r="H194" s="14">
        <f>SUM(H7:H193)</f>
        <v>0</v>
      </c>
      <c r="I194" s="14">
        <f>SUM(I7:I193)</f>
        <v>0</v>
      </c>
    </row>
    <row r="195" spans="1:9" ht="28.05" customHeight="1" x14ac:dyDescent="0.3">
      <c r="A195" s="144"/>
      <c r="B195" s="2"/>
      <c r="C195" s="2"/>
      <c r="D195" s="1"/>
      <c r="E195" s="180"/>
      <c r="F195" s="279" t="s">
        <v>8</v>
      </c>
      <c r="G195" s="280"/>
      <c r="H195" s="281"/>
      <c r="I195" s="282"/>
    </row>
    <row r="196" spans="1:9" ht="28.05" customHeight="1" x14ac:dyDescent="0.3">
      <c r="A196" s="144"/>
      <c r="B196" s="2"/>
      <c r="C196" s="2"/>
      <c r="D196" s="1"/>
      <c r="E196" s="181"/>
      <c r="F196" s="279" t="s">
        <v>9</v>
      </c>
      <c r="G196" s="280"/>
      <c r="H196" s="283"/>
      <c r="I196" s="284"/>
    </row>
    <row r="197" spans="1:9" ht="8.5500000000000007" customHeight="1" thickBot="1" x14ac:dyDescent="0.35">
      <c r="A197" s="144"/>
      <c r="B197" s="2"/>
      <c r="C197" s="2"/>
      <c r="D197" s="1"/>
      <c r="E197" s="181"/>
      <c r="F197" s="5"/>
      <c r="G197" s="107"/>
      <c r="H197" s="107"/>
      <c r="I197" s="108"/>
    </row>
    <row r="198" spans="1:9" x14ac:dyDescent="0.3">
      <c r="A198" s="144"/>
      <c r="B198" s="264"/>
      <c r="C198" s="264"/>
      <c r="D198" s="264"/>
      <c r="E198" s="264"/>
      <c r="F198" s="264"/>
      <c r="G198" s="264"/>
      <c r="H198" s="264"/>
      <c r="I198" s="264"/>
    </row>
    <row r="199" spans="1:9" x14ac:dyDescent="0.3">
      <c r="A199" s="144"/>
      <c r="B199" s="255" t="s">
        <v>31</v>
      </c>
      <c r="C199" s="255"/>
      <c r="D199" s="255"/>
      <c r="E199" s="255"/>
      <c r="F199" s="255"/>
      <c r="G199" s="255"/>
      <c r="H199" s="255"/>
      <c r="I199" s="255"/>
    </row>
    <row r="200" spans="1:9" x14ac:dyDescent="0.3">
      <c r="A200" s="144"/>
      <c r="B200" s="255" t="s">
        <v>283</v>
      </c>
      <c r="C200" s="255"/>
      <c r="D200" s="255"/>
      <c r="E200" s="255"/>
      <c r="F200" s="255"/>
      <c r="G200" s="255"/>
      <c r="H200" s="255"/>
      <c r="I200" s="255"/>
    </row>
  </sheetData>
  <mergeCells count="11">
    <mergeCell ref="B200:I200"/>
    <mergeCell ref="B1:I1"/>
    <mergeCell ref="B199:I199"/>
    <mergeCell ref="B2:I2"/>
    <mergeCell ref="F4:G4"/>
    <mergeCell ref="H4:I4"/>
    <mergeCell ref="F195:G195"/>
    <mergeCell ref="F196:G196"/>
    <mergeCell ref="B198:I198"/>
    <mergeCell ref="H195:I195"/>
    <mergeCell ref="H196:I196"/>
  </mergeCells>
  <printOptions horizontalCentered="1"/>
  <pageMargins left="0.25" right="0.25" top="0.75" bottom="0" header="0.3" footer="0.3"/>
  <pageSetup paperSize="9" scale="76" orientation="landscape" r:id="rId1"/>
  <rowBreaks count="7" manualBreakCount="7">
    <brk id="29" min="1" max="8" man="1"/>
    <brk id="53" min="1" max="8" man="1"/>
    <brk id="71" min="1" max="8" man="1"/>
    <brk id="96" min="1" max="8" man="1"/>
    <brk id="126" min="1" max="8" man="1"/>
    <brk id="151" min="1" max="8" man="1"/>
    <brk id="167" min="1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H27"/>
  <sheetViews>
    <sheetView view="pageBreakPreview" zoomScaleNormal="100" zoomScaleSheetLayoutView="100" workbookViewId="0">
      <selection activeCell="M9" sqref="M9"/>
    </sheetView>
  </sheetViews>
  <sheetFormatPr baseColWidth="10" defaultColWidth="8.77734375" defaultRowHeight="13.8" x14ac:dyDescent="0.25"/>
  <cols>
    <col min="1" max="1" width="3.44140625" style="144" customWidth="1"/>
    <col min="2" max="2" width="25.109375" style="144" customWidth="1"/>
    <col min="3" max="3" width="59.77734375" style="144" customWidth="1"/>
    <col min="4" max="7" width="10.6640625" style="144" customWidth="1"/>
    <col min="8" max="16384" width="8.77734375" style="144"/>
  </cols>
  <sheetData>
    <row r="1" spans="2:8" ht="22.8" x14ac:dyDescent="0.4">
      <c r="B1" s="263" t="str">
        <f ca="1">RIGHT(CELL("filename",D2),LEN(CELL("filename",D2))-FIND("]",CELL("filename",D2)))</f>
        <v>PADU SUB S5</v>
      </c>
      <c r="C1" s="263"/>
      <c r="D1" s="263"/>
      <c r="E1" s="263"/>
      <c r="F1" s="263"/>
      <c r="G1" s="263"/>
      <c r="H1" s="184"/>
    </row>
    <row r="2" spans="2:8" ht="20.399999999999999" x14ac:dyDescent="0.25">
      <c r="B2" s="256" t="s">
        <v>32</v>
      </c>
      <c r="C2" s="256"/>
      <c r="D2" s="256"/>
      <c r="E2" s="256"/>
      <c r="F2" s="256"/>
      <c r="G2" s="256"/>
    </row>
    <row r="3" spans="2:8" ht="16.2" thickBot="1" x14ac:dyDescent="0.3">
      <c r="B3" s="11"/>
    </row>
    <row r="4" spans="2:8" ht="17.7" customHeight="1" thickBot="1" x14ac:dyDescent="0.3">
      <c r="B4" s="28" t="s">
        <v>2</v>
      </c>
      <c r="C4" s="28" t="s">
        <v>3</v>
      </c>
      <c r="D4" s="253" t="s">
        <v>105</v>
      </c>
      <c r="E4" s="274"/>
      <c r="F4" s="274"/>
      <c r="G4" s="254"/>
    </row>
    <row r="5" spans="2:8" ht="14.4" thickBot="1" x14ac:dyDescent="0.3">
      <c r="B5" s="33"/>
      <c r="C5" s="33"/>
      <c r="D5" s="253" t="s">
        <v>30</v>
      </c>
      <c r="E5" s="254"/>
      <c r="F5" s="253" t="s">
        <v>29</v>
      </c>
      <c r="G5" s="254"/>
    </row>
    <row r="6" spans="2:8" x14ac:dyDescent="0.25">
      <c r="B6" s="16"/>
      <c r="C6" s="18"/>
      <c r="D6" s="18"/>
      <c r="E6" s="153"/>
      <c r="F6" s="18"/>
      <c r="G6" s="153"/>
    </row>
    <row r="7" spans="2:8" ht="26.4" x14ac:dyDescent="0.25">
      <c r="B7" s="19" t="str">
        <f ca="1">'PADU SUB S1'!B1</f>
        <v>PADU SUB S1</v>
      </c>
      <c r="C7" s="19" t="s">
        <v>33</v>
      </c>
      <c r="D7" s="292" t="s">
        <v>46</v>
      </c>
      <c r="E7" s="293"/>
      <c r="F7" s="292">
        <f>'PADU SUB S1'!I77</f>
        <v>0</v>
      </c>
      <c r="G7" s="293"/>
    </row>
    <row r="8" spans="2:8" ht="26.4" x14ac:dyDescent="0.25">
      <c r="B8" s="19" t="str">
        <f ca="1">'PADU SUB S2'!B1</f>
        <v>PADU SUB S2</v>
      </c>
      <c r="C8" s="19" t="s">
        <v>34</v>
      </c>
      <c r="D8" s="292">
        <f>'PADU SUB S2'!H17</f>
        <v>0</v>
      </c>
      <c r="E8" s="293"/>
      <c r="F8" s="292" t="s">
        <v>46</v>
      </c>
      <c r="G8" s="293"/>
    </row>
    <row r="9" spans="2:8" x14ac:dyDescent="0.25">
      <c r="B9" s="19" t="str">
        <f ca="1">'PADU SUB S3'!B1</f>
        <v>PADU SUB S3</v>
      </c>
      <c r="C9" s="19" t="s">
        <v>35</v>
      </c>
      <c r="D9" s="292">
        <f>'PADU SUB S3'!H18</f>
        <v>0</v>
      </c>
      <c r="E9" s="293"/>
      <c r="F9" s="292">
        <f>'PADU SUB S3'!I18</f>
        <v>0</v>
      </c>
      <c r="G9" s="293"/>
    </row>
    <row r="10" spans="2:8" x14ac:dyDescent="0.25">
      <c r="B10" s="19" t="str">
        <f ca="1">'PADU SUB S4'!B1</f>
        <v>PADU SUB S4</v>
      </c>
      <c r="C10" s="19" t="s">
        <v>36</v>
      </c>
      <c r="D10" s="292">
        <f>'PADU SUB S4'!H194</f>
        <v>0</v>
      </c>
      <c r="E10" s="293"/>
      <c r="F10" s="292">
        <f>'PADU SUB S4'!I194</f>
        <v>0</v>
      </c>
      <c r="G10" s="293"/>
    </row>
    <row r="11" spans="2:8" x14ac:dyDescent="0.25">
      <c r="B11" s="23"/>
      <c r="C11" s="154"/>
      <c r="D11" s="60"/>
      <c r="E11" s="62"/>
      <c r="F11" s="60"/>
      <c r="G11" s="62"/>
    </row>
    <row r="12" spans="2:8" x14ac:dyDescent="0.25">
      <c r="B12" s="23"/>
      <c r="C12" s="154"/>
      <c r="D12" s="60"/>
      <c r="E12" s="62"/>
      <c r="F12" s="60"/>
      <c r="G12" s="62"/>
    </row>
    <row r="13" spans="2:8" x14ac:dyDescent="0.25">
      <c r="B13" s="23"/>
      <c r="C13" s="154"/>
      <c r="D13" s="60"/>
      <c r="E13" s="62"/>
      <c r="F13" s="60"/>
      <c r="G13" s="62"/>
    </row>
    <row r="14" spans="2:8" x14ac:dyDescent="0.25">
      <c r="B14" s="23"/>
      <c r="C14" s="154"/>
      <c r="D14" s="60"/>
      <c r="E14" s="62"/>
      <c r="F14" s="60"/>
      <c r="G14" s="62"/>
    </row>
    <row r="15" spans="2:8" x14ac:dyDescent="0.25">
      <c r="B15" s="23"/>
      <c r="C15" s="154"/>
      <c r="D15" s="60"/>
      <c r="E15" s="62"/>
      <c r="F15" s="60"/>
      <c r="G15" s="62"/>
    </row>
    <row r="16" spans="2:8" x14ac:dyDescent="0.25">
      <c r="B16" s="23"/>
      <c r="C16" s="154"/>
      <c r="D16" s="60"/>
      <c r="E16" s="62"/>
      <c r="F16" s="60"/>
      <c r="G16" s="62"/>
    </row>
    <row r="17" spans="2:7" ht="14.4" thickBot="1" x14ac:dyDescent="0.3">
      <c r="B17" s="3"/>
      <c r="C17" s="2"/>
      <c r="D17" s="39"/>
      <c r="E17" s="113"/>
      <c r="F17" s="39"/>
      <c r="G17" s="113"/>
    </row>
    <row r="18" spans="2:7" ht="15.75" customHeight="1" thickBot="1" x14ac:dyDescent="0.3">
      <c r="B18" s="152"/>
      <c r="C18" s="88" t="s">
        <v>37</v>
      </c>
      <c r="D18" s="288">
        <f>SUM(D6:E17)</f>
        <v>0</v>
      </c>
      <c r="E18" s="289"/>
      <c r="F18" s="290">
        <f>SUM(F6:G17)</f>
        <v>0</v>
      </c>
      <c r="G18" s="291"/>
    </row>
    <row r="19" spans="2:7" ht="31.05" customHeight="1" x14ac:dyDescent="0.25">
      <c r="B19" s="109"/>
      <c r="C19" s="109"/>
      <c r="D19" s="286" t="s">
        <v>8</v>
      </c>
      <c r="E19" s="287"/>
      <c r="F19" s="93"/>
      <c r="G19" s="94"/>
    </row>
    <row r="20" spans="2:7" ht="27.45" customHeight="1" x14ac:dyDescent="0.25">
      <c r="B20" s="109"/>
      <c r="C20" s="109"/>
      <c r="D20" s="266" t="s">
        <v>9</v>
      </c>
      <c r="E20" s="267"/>
      <c r="F20" s="44"/>
      <c r="G20" s="45"/>
    </row>
    <row r="21" spans="2:7" ht="16.2" thickBot="1" x14ac:dyDescent="0.3">
      <c r="B21" s="109"/>
      <c r="C21" s="109"/>
      <c r="D21" s="43"/>
      <c r="E21" s="261"/>
      <c r="F21" s="261"/>
      <c r="G21" s="7"/>
    </row>
    <row r="22" spans="2:7" ht="15.6" x14ac:dyDescent="0.25">
      <c r="B22" s="285"/>
      <c r="C22" s="285"/>
      <c r="D22" s="285"/>
      <c r="E22" s="285"/>
      <c r="F22" s="285"/>
      <c r="G22" s="285"/>
    </row>
    <row r="23" spans="2:7" ht="30.75" customHeight="1" x14ac:dyDescent="0.25">
      <c r="B23" s="255" t="s">
        <v>107</v>
      </c>
      <c r="C23" s="255"/>
      <c r="D23" s="255"/>
      <c r="E23" s="255"/>
      <c r="F23" s="255"/>
      <c r="G23" s="255"/>
    </row>
    <row r="24" spans="2:7" ht="15.6" x14ac:dyDescent="0.25">
      <c r="B24" s="285"/>
      <c r="C24" s="285"/>
      <c r="D24" s="285"/>
      <c r="E24" s="285"/>
      <c r="F24" s="285"/>
      <c r="G24" s="285"/>
    </row>
    <row r="25" spans="2:7" x14ac:dyDescent="0.25">
      <c r="B25" s="35"/>
      <c r="C25" s="35"/>
      <c r="D25" s="35"/>
      <c r="E25" s="35"/>
      <c r="F25" s="35"/>
      <c r="G25" s="35"/>
    </row>
    <row r="26" spans="2:7" ht="15.6" x14ac:dyDescent="0.25">
      <c r="B26" s="11"/>
    </row>
    <row r="27" spans="2:7" ht="15.6" x14ac:dyDescent="0.25">
      <c r="B27" s="11"/>
    </row>
  </sheetData>
  <mergeCells count="21">
    <mergeCell ref="F10:G10"/>
    <mergeCell ref="D9:E9"/>
    <mergeCell ref="F9:G9"/>
    <mergeCell ref="D8:E8"/>
    <mergeCell ref="F8:G8"/>
    <mergeCell ref="B1:G1"/>
    <mergeCell ref="B24:G24"/>
    <mergeCell ref="E21:F21"/>
    <mergeCell ref="B22:G22"/>
    <mergeCell ref="D19:E19"/>
    <mergeCell ref="D20:E20"/>
    <mergeCell ref="B23:G23"/>
    <mergeCell ref="D18:E18"/>
    <mergeCell ref="F18:G18"/>
    <mergeCell ref="B2:G2"/>
    <mergeCell ref="D4:G4"/>
    <mergeCell ref="D5:E5"/>
    <mergeCell ref="F5:G5"/>
    <mergeCell ref="D10:E10"/>
    <mergeCell ref="D7:E7"/>
    <mergeCell ref="F7:G7"/>
  </mergeCells>
  <printOptions horizontalCentered="1"/>
  <pageMargins left="0.25" right="0.25" top="0.75" bottom="0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I27"/>
  <sheetViews>
    <sheetView view="pageBreakPreview" zoomScale="70" zoomScaleNormal="70" zoomScaleSheetLayoutView="70" workbookViewId="0">
      <selection activeCell="Q16" sqref="Q16"/>
    </sheetView>
  </sheetViews>
  <sheetFormatPr baseColWidth="10" defaultColWidth="8.77734375" defaultRowHeight="13.8" x14ac:dyDescent="0.25"/>
  <cols>
    <col min="1" max="1" width="3.77734375" style="144" customWidth="1"/>
    <col min="2" max="2" width="10.6640625" style="144" customWidth="1"/>
    <col min="3" max="3" width="56.44140625" style="144" customWidth="1"/>
    <col min="4" max="4" width="6.109375" style="144" bestFit="1" customWidth="1"/>
    <col min="5" max="9" width="10.6640625" style="144" customWidth="1"/>
    <col min="10" max="16384" width="8.77734375" style="144"/>
  </cols>
  <sheetData>
    <row r="1" spans="2:9" ht="22.8" x14ac:dyDescent="0.4">
      <c r="B1" s="263" t="str">
        <f ca="1">RIGHT(CELL("filename",E2),LEN(CELL("filename",E2))-FIND("]",CELL("filename",E2)))</f>
        <v>PADU SUB S6</v>
      </c>
      <c r="C1" s="263"/>
      <c r="D1" s="263"/>
      <c r="E1" s="263"/>
      <c r="F1" s="263"/>
      <c r="G1" s="263"/>
      <c r="H1" s="263"/>
      <c r="I1" s="263"/>
    </row>
    <row r="2" spans="2:9" ht="20.399999999999999" x14ac:dyDescent="0.25">
      <c r="B2" s="256" t="s">
        <v>38</v>
      </c>
      <c r="C2" s="256"/>
      <c r="D2" s="256"/>
      <c r="E2" s="256"/>
      <c r="F2" s="256"/>
      <c r="G2" s="256"/>
      <c r="H2" s="256"/>
      <c r="I2" s="256"/>
    </row>
    <row r="3" spans="2:9" ht="16.2" thickBot="1" x14ac:dyDescent="0.3">
      <c r="B3" s="11"/>
    </row>
    <row r="4" spans="2:9" ht="14.7" customHeight="1" thickBot="1" x14ac:dyDescent="0.3">
      <c r="B4" s="28" t="s">
        <v>2</v>
      </c>
      <c r="C4" s="29" t="s">
        <v>3</v>
      </c>
      <c r="D4" s="30" t="s">
        <v>67</v>
      </c>
      <c r="E4" s="30" t="s">
        <v>4</v>
      </c>
      <c r="F4" s="253" t="s">
        <v>39</v>
      </c>
      <c r="G4" s="254"/>
      <c r="H4" s="253" t="s">
        <v>40</v>
      </c>
      <c r="I4" s="254"/>
    </row>
    <row r="5" spans="2:9" ht="26.55" customHeight="1" x14ac:dyDescent="0.25">
      <c r="B5" s="31"/>
      <c r="C5" s="31"/>
      <c r="D5" s="32"/>
      <c r="E5" s="32"/>
      <c r="F5" s="29" t="s">
        <v>43</v>
      </c>
      <c r="G5" s="76" t="s">
        <v>41</v>
      </c>
      <c r="H5" s="76"/>
      <c r="I5" s="86"/>
    </row>
    <row r="6" spans="2:9" ht="34.5" customHeight="1" x14ac:dyDescent="0.25">
      <c r="B6" s="31"/>
      <c r="C6" s="31"/>
      <c r="D6" s="32"/>
      <c r="E6" s="32"/>
      <c r="F6" s="37" t="s">
        <v>44</v>
      </c>
      <c r="G6" s="47" t="s">
        <v>42</v>
      </c>
      <c r="H6" s="37" t="s">
        <v>44</v>
      </c>
      <c r="I6" s="37" t="s">
        <v>42</v>
      </c>
    </row>
    <row r="7" spans="2:9" ht="34.049999999999997" customHeight="1" thickBot="1" x14ac:dyDescent="0.3">
      <c r="B7" s="33"/>
      <c r="C7" s="34"/>
      <c r="D7" s="161"/>
      <c r="E7" s="131" t="s">
        <v>15</v>
      </c>
      <c r="F7" s="80" t="s">
        <v>16</v>
      </c>
      <c r="G7" s="148" t="s">
        <v>18</v>
      </c>
      <c r="H7" s="48" t="s">
        <v>45</v>
      </c>
      <c r="I7" s="87" t="s">
        <v>6</v>
      </c>
    </row>
    <row r="8" spans="2:9" x14ac:dyDescent="0.25">
      <c r="B8" s="16"/>
      <c r="C8" s="22"/>
      <c r="D8" s="17"/>
      <c r="E8" s="17"/>
      <c r="F8" s="77"/>
      <c r="G8" s="75"/>
      <c r="H8" s="155">
        <f>E8*F8</f>
        <v>0</v>
      </c>
      <c r="I8" s="155">
        <f>E8*G8</f>
        <v>0</v>
      </c>
    </row>
    <row r="9" spans="2:9" x14ac:dyDescent="0.25">
      <c r="B9" s="16"/>
      <c r="C9" s="23"/>
      <c r="D9" s="17"/>
      <c r="E9" s="17"/>
      <c r="F9" s="64"/>
      <c r="G9" s="61"/>
      <c r="H9" s="156">
        <f t="shared" ref="H9:H22" si="0">E9*F9</f>
        <v>0</v>
      </c>
      <c r="I9" s="157">
        <f t="shared" ref="I9:I22" si="1">E9*G9</f>
        <v>0</v>
      </c>
    </row>
    <row r="10" spans="2:9" x14ac:dyDescent="0.25">
      <c r="B10" s="16"/>
      <c r="C10" s="23"/>
      <c r="D10" s="17"/>
      <c r="E10" s="17"/>
      <c r="F10" s="64"/>
      <c r="G10" s="61"/>
      <c r="H10" s="156">
        <f t="shared" si="0"/>
        <v>0</v>
      </c>
      <c r="I10" s="157">
        <f t="shared" si="1"/>
        <v>0</v>
      </c>
    </row>
    <row r="11" spans="2:9" x14ac:dyDescent="0.25">
      <c r="B11" s="16"/>
      <c r="C11" s="23"/>
      <c r="D11" s="17"/>
      <c r="E11" s="17"/>
      <c r="F11" s="64"/>
      <c r="G11" s="61"/>
      <c r="H11" s="156">
        <f t="shared" si="0"/>
        <v>0</v>
      </c>
      <c r="I11" s="157">
        <f t="shared" si="1"/>
        <v>0</v>
      </c>
    </row>
    <row r="12" spans="2:9" x14ac:dyDescent="0.25">
      <c r="B12" s="16"/>
      <c r="C12" s="23"/>
      <c r="D12" s="17"/>
      <c r="E12" s="17"/>
      <c r="F12" s="64"/>
      <c r="G12" s="61"/>
      <c r="H12" s="156">
        <f t="shared" si="0"/>
        <v>0</v>
      </c>
      <c r="I12" s="157">
        <f t="shared" si="1"/>
        <v>0</v>
      </c>
    </row>
    <row r="13" spans="2:9" x14ac:dyDescent="0.25">
      <c r="B13" s="16"/>
      <c r="C13" s="23"/>
      <c r="D13" s="17"/>
      <c r="E13" s="17"/>
      <c r="F13" s="64"/>
      <c r="G13" s="61"/>
      <c r="H13" s="156">
        <f t="shared" si="0"/>
        <v>0</v>
      </c>
      <c r="I13" s="157">
        <f t="shared" si="1"/>
        <v>0</v>
      </c>
    </row>
    <row r="14" spans="2:9" x14ac:dyDescent="0.25">
      <c r="B14" s="16"/>
      <c r="C14" s="23"/>
      <c r="D14" s="17"/>
      <c r="E14" s="17"/>
      <c r="F14" s="64"/>
      <c r="G14" s="61"/>
      <c r="H14" s="156">
        <f t="shared" si="0"/>
        <v>0</v>
      </c>
      <c r="I14" s="157">
        <f t="shared" si="1"/>
        <v>0</v>
      </c>
    </row>
    <row r="15" spans="2:9" x14ac:dyDescent="0.25">
      <c r="B15" s="16"/>
      <c r="C15" s="23"/>
      <c r="D15" s="17"/>
      <c r="E15" s="17"/>
      <c r="F15" s="64"/>
      <c r="G15" s="61"/>
      <c r="H15" s="156">
        <f t="shared" si="0"/>
        <v>0</v>
      </c>
      <c r="I15" s="157">
        <f t="shared" si="1"/>
        <v>0</v>
      </c>
    </row>
    <row r="16" spans="2:9" x14ac:dyDescent="0.25">
      <c r="B16" s="16"/>
      <c r="C16" s="23"/>
      <c r="D16" s="17"/>
      <c r="E16" s="17"/>
      <c r="F16" s="64"/>
      <c r="G16" s="61"/>
      <c r="H16" s="156">
        <f t="shared" si="0"/>
        <v>0</v>
      </c>
      <c r="I16" s="157">
        <f t="shared" si="1"/>
        <v>0</v>
      </c>
    </row>
    <row r="17" spans="2:9" x14ac:dyDescent="0.25">
      <c r="B17" s="16"/>
      <c r="C17" s="23"/>
      <c r="D17" s="17"/>
      <c r="E17" s="17"/>
      <c r="F17" s="64"/>
      <c r="G17" s="61"/>
      <c r="H17" s="156">
        <f t="shared" si="0"/>
        <v>0</v>
      </c>
      <c r="I17" s="157">
        <f t="shared" si="1"/>
        <v>0</v>
      </c>
    </row>
    <row r="18" spans="2:9" x14ac:dyDescent="0.25">
      <c r="B18" s="16"/>
      <c r="C18" s="23"/>
      <c r="D18" s="17"/>
      <c r="E18" s="17"/>
      <c r="F18" s="64"/>
      <c r="G18" s="61"/>
      <c r="H18" s="156">
        <f t="shared" si="0"/>
        <v>0</v>
      </c>
      <c r="I18" s="157">
        <f t="shared" si="1"/>
        <v>0</v>
      </c>
    </row>
    <row r="19" spans="2:9" x14ac:dyDescent="0.25">
      <c r="B19" s="16"/>
      <c r="C19" s="23"/>
      <c r="D19" s="17"/>
      <c r="E19" s="17"/>
      <c r="F19" s="64"/>
      <c r="G19" s="61"/>
      <c r="H19" s="156">
        <f t="shared" si="0"/>
        <v>0</v>
      </c>
      <c r="I19" s="157">
        <f t="shared" si="1"/>
        <v>0</v>
      </c>
    </row>
    <row r="20" spans="2:9" x14ac:dyDescent="0.25">
      <c r="B20" s="16"/>
      <c r="C20" s="23"/>
      <c r="D20" s="17"/>
      <c r="E20" s="17"/>
      <c r="F20" s="64"/>
      <c r="G20" s="61"/>
      <c r="H20" s="156">
        <f t="shared" si="0"/>
        <v>0</v>
      </c>
      <c r="I20" s="157">
        <f t="shared" si="1"/>
        <v>0</v>
      </c>
    </row>
    <row r="21" spans="2:9" x14ac:dyDescent="0.25">
      <c r="B21" s="104"/>
      <c r="C21" s="36"/>
      <c r="D21" s="4"/>
      <c r="E21" s="4"/>
      <c r="F21" s="78"/>
      <c r="G21" s="74"/>
      <c r="H21" s="156">
        <f t="shared" si="0"/>
        <v>0</v>
      </c>
      <c r="I21" s="157">
        <f t="shared" si="1"/>
        <v>0</v>
      </c>
    </row>
    <row r="22" spans="2:9" ht="14.4" thickBot="1" x14ac:dyDescent="0.3">
      <c r="B22" s="104"/>
      <c r="C22" s="6"/>
      <c r="D22" s="108"/>
      <c r="E22" s="108"/>
      <c r="F22" s="49"/>
      <c r="G22" s="73"/>
      <c r="H22" s="156">
        <f t="shared" si="0"/>
        <v>0</v>
      </c>
      <c r="I22" s="158">
        <f t="shared" si="1"/>
        <v>0</v>
      </c>
    </row>
    <row r="23" spans="2:9" ht="16.2" thickBot="1" x14ac:dyDescent="0.35">
      <c r="B23" s="84"/>
      <c r="C23" s="145"/>
      <c r="D23" s="145"/>
      <c r="E23" s="298" t="s">
        <v>312</v>
      </c>
      <c r="F23" s="299"/>
      <c r="G23" s="300"/>
      <c r="H23" s="135">
        <f>SUM(H8:H22)</f>
        <v>0</v>
      </c>
      <c r="I23" s="135">
        <f>SUM(I8:I22)</f>
        <v>0</v>
      </c>
    </row>
    <row r="24" spans="2:9" ht="31.2" x14ac:dyDescent="0.25">
      <c r="B24" s="2"/>
      <c r="C24" s="109"/>
      <c r="D24" s="109"/>
      <c r="E24" s="159" t="s">
        <v>8</v>
      </c>
      <c r="F24" s="296"/>
      <c r="G24" s="296"/>
      <c r="H24" s="296"/>
      <c r="I24" s="297"/>
    </row>
    <row r="25" spans="2:9" ht="31.2" x14ac:dyDescent="0.25">
      <c r="B25" s="2"/>
      <c r="C25" s="109"/>
      <c r="D25" s="109"/>
      <c r="E25" s="160" t="s">
        <v>9</v>
      </c>
      <c r="F25" s="294"/>
      <c r="G25" s="294"/>
      <c r="H25" s="294"/>
      <c r="I25" s="295"/>
    </row>
    <row r="26" spans="2:9" ht="16.2" thickBot="1" x14ac:dyDescent="0.3">
      <c r="B26" s="2"/>
      <c r="C26" s="109"/>
      <c r="D26" s="109"/>
      <c r="E26" s="141"/>
      <c r="F26" s="110"/>
      <c r="G26" s="110"/>
      <c r="H26" s="110"/>
      <c r="I26" s="7"/>
    </row>
    <row r="27" spans="2:9" x14ac:dyDescent="0.25">
      <c r="B27" s="2"/>
      <c r="C27" s="2"/>
      <c r="D27" s="2"/>
      <c r="E27" s="2"/>
      <c r="F27" s="2"/>
      <c r="G27" s="2"/>
      <c r="H27" s="2"/>
      <c r="I27" s="2"/>
    </row>
  </sheetData>
  <mergeCells count="7">
    <mergeCell ref="B1:I1"/>
    <mergeCell ref="F25:I25"/>
    <mergeCell ref="H4:I4"/>
    <mergeCell ref="B2:I2"/>
    <mergeCell ref="F4:G4"/>
    <mergeCell ref="F24:I24"/>
    <mergeCell ref="E23:G23"/>
  </mergeCells>
  <printOptions horizontalCentered="1"/>
  <pageMargins left="0.25" right="0.25" top="0.75" bottom="0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G57"/>
  <sheetViews>
    <sheetView view="pageBreakPreview" zoomScale="85" zoomScaleNormal="70" zoomScaleSheetLayoutView="85" workbookViewId="0">
      <selection activeCell="F11" sqref="F11"/>
    </sheetView>
  </sheetViews>
  <sheetFormatPr baseColWidth="10" defaultColWidth="8.77734375" defaultRowHeight="13.8" x14ac:dyDescent="0.25"/>
  <cols>
    <col min="1" max="1" width="8.77734375" style="144"/>
    <col min="2" max="2" width="30.109375" style="144" customWidth="1"/>
    <col min="3" max="3" width="68.6640625" style="171" customWidth="1"/>
    <col min="4" max="4" width="10.77734375" style="144" customWidth="1"/>
    <col min="5" max="5" width="9.109375" style="144" customWidth="1"/>
    <col min="6" max="16384" width="8.77734375" style="144"/>
  </cols>
  <sheetData>
    <row r="1" spans="2:5" ht="22.8" x14ac:dyDescent="0.25">
      <c r="B1" s="301" t="str">
        <f ca="1">RIGHT(CELL("filename",B1),LEN(CELL("filename",B1))-FIND("]",CELL("filename",B1)))</f>
        <v>PADU NOTES</v>
      </c>
      <c r="C1" s="301"/>
    </row>
    <row r="2" spans="2:5" ht="40.950000000000003" customHeight="1" x14ac:dyDescent="0.25">
      <c r="B2" s="256" t="s">
        <v>1</v>
      </c>
      <c r="C2" s="256"/>
    </row>
    <row r="3" spans="2:5" ht="15.6" x14ac:dyDescent="0.25">
      <c r="B3" s="302" t="s">
        <v>108</v>
      </c>
      <c r="C3" s="302"/>
    </row>
    <row r="4" spans="2:5" ht="46.5" customHeight="1" x14ac:dyDescent="0.25">
      <c r="B4" s="303" t="s">
        <v>110</v>
      </c>
      <c r="C4" s="303"/>
    </row>
    <row r="5" spans="2:5" ht="46.5" customHeight="1" x14ac:dyDescent="0.25">
      <c r="B5" s="303" t="s">
        <v>110</v>
      </c>
      <c r="C5" s="303"/>
    </row>
    <row r="6" spans="2:5" ht="15.6" x14ac:dyDescent="0.25">
      <c r="B6" s="302" t="s">
        <v>108</v>
      </c>
      <c r="C6" s="302"/>
    </row>
    <row r="7" spans="2:5" s="164" customFormat="1" ht="46.5" customHeight="1" x14ac:dyDescent="0.25">
      <c r="B7" s="303" t="s">
        <v>110</v>
      </c>
      <c r="C7" s="303"/>
      <c r="D7" s="162"/>
      <c r="E7" s="144"/>
    </row>
    <row r="8" spans="2:5" s="164" customFormat="1" ht="46.5" customHeight="1" x14ac:dyDescent="0.25">
      <c r="B8" s="303" t="s">
        <v>110</v>
      </c>
      <c r="C8" s="303"/>
      <c r="D8" s="162"/>
    </row>
    <row r="9" spans="2:5" s="164" customFormat="1" ht="15.6" x14ac:dyDescent="0.25">
      <c r="B9" s="302" t="s">
        <v>109</v>
      </c>
      <c r="C9" s="302"/>
      <c r="D9" s="162"/>
    </row>
    <row r="10" spans="2:5" s="164" customFormat="1" ht="46.5" customHeight="1" x14ac:dyDescent="0.25">
      <c r="B10" s="303" t="s">
        <v>110</v>
      </c>
      <c r="C10" s="303"/>
      <c r="D10" s="165"/>
    </row>
    <row r="11" spans="2:5" s="164" customFormat="1" ht="46.5" customHeight="1" x14ac:dyDescent="0.25">
      <c r="B11" s="268" t="s">
        <v>19</v>
      </c>
      <c r="C11" s="268"/>
      <c r="D11" s="165"/>
    </row>
    <row r="12" spans="2:5" s="164" customFormat="1" ht="15.6" x14ac:dyDescent="0.25">
      <c r="B12" s="302" t="s">
        <v>113</v>
      </c>
      <c r="C12" s="302"/>
      <c r="D12" s="165"/>
    </row>
    <row r="13" spans="2:5" s="164" customFormat="1" ht="46.5" customHeight="1" x14ac:dyDescent="0.25">
      <c r="B13" s="303" t="s">
        <v>110</v>
      </c>
      <c r="C13" s="303"/>
      <c r="D13" s="165"/>
    </row>
    <row r="14" spans="2:5" s="164" customFormat="1" ht="46.5" customHeight="1" x14ac:dyDescent="0.25">
      <c r="B14" s="303" t="s">
        <v>110</v>
      </c>
      <c r="C14" s="303"/>
      <c r="D14" s="165"/>
    </row>
    <row r="15" spans="2:5" ht="40.950000000000003" customHeight="1" x14ac:dyDescent="0.25">
      <c r="B15" s="256" t="s">
        <v>24</v>
      </c>
      <c r="C15" s="256"/>
    </row>
    <row r="16" spans="2:5" ht="15.6" x14ac:dyDescent="0.25">
      <c r="B16" s="302" t="s">
        <v>48</v>
      </c>
      <c r="C16" s="302"/>
    </row>
    <row r="17" spans="2:7" ht="56.55" customHeight="1" x14ac:dyDescent="0.25">
      <c r="B17" s="303" t="s">
        <v>110</v>
      </c>
      <c r="C17" s="303"/>
    </row>
    <row r="18" spans="2:7" ht="15.6" x14ac:dyDescent="0.25">
      <c r="B18" s="302" t="s">
        <v>111</v>
      </c>
      <c r="C18" s="302"/>
    </row>
    <row r="19" spans="2:7" ht="46.5" customHeight="1" x14ac:dyDescent="0.25">
      <c r="B19" s="303" t="s">
        <v>110</v>
      </c>
      <c r="C19" s="303"/>
    </row>
    <row r="20" spans="2:7" ht="40.950000000000003" customHeight="1" x14ac:dyDescent="0.25">
      <c r="B20" s="256" t="s">
        <v>28</v>
      </c>
      <c r="C20" s="256"/>
    </row>
    <row r="21" spans="2:7" ht="19.5" customHeight="1" x14ac:dyDescent="0.25">
      <c r="B21" s="302" t="s">
        <v>47</v>
      </c>
      <c r="C21" s="302"/>
      <c r="D21" s="166"/>
      <c r="E21" s="166"/>
      <c r="F21" s="166"/>
      <c r="G21" s="166"/>
    </row>
    <row r="22" spans="2:7" ht="63.45" customHeight="1" x14ac:dyDescent="0.25">
      <c r="B22" s="303" t="s">
        <v>110</v>
      </c>
      <c r="C22" s="303"/>
      <c r="D22" s="166"/>
      <c r="E22" s="166"/>
      <c r="F22" s="166"/>
      <c r="G22" s="166"/>
    </row>
    <row r="23" spans="2:7" ht="34.200000000000003" customHeight="1" x14ac:dyDescent="0.25">
      <c r="B23" s="305" t="s">
        <v>115</v>
      </c>
      <c r="C23" s="305"/>
    </row>
    <row r="24" spans="2:7" ht="55.05" customHeight="1" x14ac:dyDescent="0.25">
      <c r="B24" s="303" t="s">
        <v>110</v>
      </c>
      <c r="C24" s="303"/>
      <c r="D24" s="167"/>
      <c r="E24" s="167"/>
      <c r="F24" s="167"/>
      <c r="G24" s="167"/>
    </row>
    <row r="25" spans="2:7" ht="57" customHeight="1" x14ac:dyDescent="0.25">
      <c r="B25" s="303" t="s">
        <v>110</v>
      </c>
      <c r="C25" s="303"/>
      <c r="D25" s="167"/>
      <c r="E25" s="167"/>
      <c r="F25" s="167"/>
      <c r="G25" s="167"/>
    </row>
    <row r="26" spans="2:7" ht="57" customHeight="1" x14ac:dyDescent="0.25">
      <c r="B26" s="305" t="s">
        <v>147</v>
      </c>
      <c r="C26" s="305"/>
      <c r="D26" s="167"/>
      <c r="E26" s="167"/>
      <c r="F26" s="167"/>
      <c r="G26" s="167"/>
    </row>
    <row r="27" spans="2:7" ht="57" customHeight="1" x14ac:dyDescent="0.25">
      <c r="B27" s="303" t="s">
        <v>110</v>
      </c>
      <c r="C27" s="303"/>
      <c r="D27" s="167"/>
      <c r="E27" s="167"/>
      <c r="F27" s="167"/>
      <c r="G27" s="167"/>
    </row>
    <row r="28" spans="2:7" ht="57" customHeight="1" x14ac:dyDescent="0.25">
      <c r="B28" s="303" t="s">
        <v>110</v>
      </c>
      <c r="C28" s="303"/>
      <c r="D28" s="167"/>
      <c r="E28" s="167"/>
      <c r="F28" s="167"/>
      <c r="G28" s="167"/>
    </row>
    <row r="29" spans="2:7" ht="15.6" x14ac:dyDescent="0.25">
      <c r="B29" s="305" t="s">
        <v>71</v>
      </c>
      <c r="C29" s="305"/>
      <c r="D29" s="167"/>
      <c r="E29" s="167"/>
      <c r="F29" s="167"/>
      <c r="G29" s="167"/>
    </row>
    <row r="30" spans="2:7" ht="57" customHeight="1" x14ac:dyDescent="0.25">
      <c r="B30" s="303" t="s">
        <v>110</v>
      </c>
      <c r="C30" s="303"/>
      <c r="D30" s="167"/>
      <c r="E30" s="167"/>
      <c r="F30" s="167"/>
      <c r="G30" s="167"/>
    </row>
    <row r="31" spans="2:7" ht="57" customHeight="1" x14ac:dyDescent="0.25">
      <c r="B31" s="303" t="s">
        <v>110</v>
      </c>
      <c r="C31" s="303"/>
      <c r="D31" s="167"/>
      <c r="E31" s="167"/>
      <c r="F31" s="167"/>
      <c r="G31" s="167"/>
    </row>
    <row r="32" spans="2:7" ht="15.6" x14ac:dyDescent="0.25">
      <c r="B32" s="305" t="s">
        <v>84</v>
      </c>
      <c r="C32" s="305"/>
      <c r="D32" s="167"/>
      <c r="E32" s="167"/>
      <c r="F32" s="167"/>
      <c r="G32" s="167"/>
    </row>
    <row r="33" spans="1:7" ht="57" customHeight="1" x14ac:dyDescent="0.25">
      <c r="B33" s="303" t="s">
        <v>110</v>
      </c>
      <c r="C33" s="303"/>
      <c r="D33" s="167"/>
      <c r="E33" s="167"/>
      <c r="F33" s="167"/>
      <c r="G33" s="167"/>
    </row>
    <row r="34" spans="1:7" ht="57" customHeight="1" x14ac:dyDescent="0.25">
      <c r="B34" s="303" t="s">
        <v>110</v>
      </c>
      <c r="C34" s="303"/>
      <c r="D34" s="167"/>
      <c r="E34" s="167"/>
      <c r="F34" s="167"/>
      <c r="G34" s="167"/>
    </row>
    <row r="35" spans="1:7" ht="15.6" x14ac:dyDescent="0.25">
      <c r="B35" s="305" t="s">
        <v>112</v>
      </c>
      <c r="C35" s="305"/>
      <c r="D35" s="167"/>
      <c r="E35" s="167"/>
      <c r="F35" s="167"/>
      <c r="G35" s="167"/>
    </row>
    <row r="36" spans="1:7" ht="57" customHeight="1" x14ac:dyDescent="0.25">
      <c r="B36" s="303" t="s">
        <v>110</v>
      </c>
      <c r="C36" s="303"/>
      <c r="D36" s="167"/>
      <c r="E36" s="167"/>
      <c r="F36" s="167"/>
      <c r="G36" s="167"/>
    </row>
    <row r="37" spans="1:7" ht="57" customHeight="1" x14ac:dyDescent="0.25">
      <c r="B37" s="303" t="s">
        <v>110</v>
      </c>
      <c r="C37" s="303"/>
      <c r="D37" s="167"/>
      <c r="E37" s="167"/>
      <c r="F37" s="167"/>
      <c r="G37" s="167"/>
    </row>
    <row r="38" spans="1:7" ht="45.45" customHeight="1" x14ac:dyDescent="0.25">
      <c r="B38" s="305" t="s">
        <v>94</v>
      </c>
      <c r="C38" s="305"/>
      <c r="D38" s="167"/>
      <c r="E38" s="167"/>
      <c r="F38" s="167"/>
      <c r="G38" s="167"/>
    </row>
    <row r="39" spans="1:7" ht="57" customHeight="1" x14ac:dyDescent="0.25">
      <c r="B39" s="303" t="s">
        <v>110</v>
      </c>
      <c r="C39" s="303"/>
      <c r="D39" s="167"/>
      <c r="E39" s="167"/>
      <c r="F39" s="167"/>
      <c r="G39" s="167"/>
    </row>
    <row r="40" spans="1:7" ht="57" customHeight="1" x14ac:dyDescent="0.25">
      <c r="B40" s="303" t="s">
        <v>110</v>
      </c>
      <c r="C40" s="303"/>
      <c r="D40" s="167"/>
      <c r="E40" s="167"/>
      <c r="F40" s="167"/>
      <c r="G40" s="167"/>
    </row>
    <row r="41" spans="1:7" ht="19.05" customHeight="1" x14ac:dyDescent="0.25">
      <c r="B41" s="256" t="s">
        <v>38</v>
      </c>
      <c r="C41" s="256"/>
      <c r="D41" s="166"/>
      <c r="E41" s="166"/>
      <c r="F41" s="166"/>
      <c r="G41" s="166"/>
    </row>
    <row r="42" spans="1:7" ht="67.05" customHeight="1" x14ac:dyDescent="0.3">
      <c r="A42" s="66"/>
      <c r="B42" s="303" t="s">
        <v>110</v>
      </c>
      <c r="C42" s="303"/>
      <c r="D42" s="168"/>
      <c r="E42" s="168"/>
      <c r="F42" s="168"/>
      <c r="G42" s="168"/>
    </row>
    <row r="43" spans="1:7" ht="57.45" customHeight="1" x14ac:dyDescent="0.3">
      <c r="A43" s="66"/>
      <c r="B43" s="303" t="s">
        <v>110</v>
      </c>
      <c r="C43" s="303"/>
      <c r="D43" s="168"/>
      <c r="E43" s="168"/>
      <c r="F43" s="168"/>
      <c r="G43" s="168"/>
    </row>
    <row r="44" spans="1:7" ht="15.6" x14ac:dyDescent="0.3">
      <c r="B44" s="302"/>
      <c r="C44" s="302"/>
      <c r="D44" s="169"/>
      <c r="E44" s="169"/>
      <c r="F44" s="169"/>
      <c r="G44" s="169"/>
    </row>
    <row r="45" spans="1:7" ht="46.05" customHeight="1" x14ac:dyDescent="0.25">
      <c r="B45" s="304"/>
      <c r="C45" s="304"/>
      <c r="D45" s="163"/>
      <c r="E45" s="163"/>
      <c r="F45" s="163"/>
      <c r="G45" s="163"/>
    </row>
    <row r="57" spans="1:1" x14ac:dyDescent="0.25">
      <c r="A57" s="170"/>
    </row>
  </sheetData>
  <mergeCells count="45">
    <mergeCell ref="B23:C23"/>
    <mergeCell ref="B21:C21"/>
    <mergeCell ref="B14:C14"/>
    <mergeCell ref="B17:C17"/>
    <mergeCell ref="B19:C19"/>
    <mergeCell ref="B22:C22"/>
    <mergeCell ref="B20:C20"/>
    <mergeCell ref="B32:C32"/>
    <mergeCell ref="B27:C27"/>
    <mergeCell ref="B28:C28"/>
    <mergeCell ref="B30:C30"/>
    <mergeCell ref="B31:C31"/>
    <mergeCell ref="B29:C29"/>
    <mergeCell ref="B45:C45"/>
    <mergeCell ref="B44:C44"/>
    <mergeCell ref="B41:C41"/>
    <mergeCell ref="B25:C25"/>
    <mergeCell ref="B24:C24"/>
    <mergeCell ref="B42:C42"/>
    <mergeCell ref="B43:C43"/>
    <mergeCell ref="B33:C33"/>
    <mergeCell ref="B40:C40"/>
    <mergeCell ref="B35:C35"/>
    <mergeCell ref="B34:C34"/>
    <mergeCell ref="B36:C36"/>
    <mergeCell ref="B38:C38"/>
    <mergeCell ref="B37:C37"/>
    <mergeCell ref="B39:C39"/>
    <mergeCell ref="B26:C26"/>
    <mergeCell ref="B2:C2"/>
    <mergeCell ref="B1:C1"/>
    <mergeCell ref="B15:C15"/>
    <mergeCell ref="B16:C16"/>
    <mergeCell ref="B18:C18"/>
    <mergeCell ref="B10:C10"/>
    <mergeCell ref="B6:C6"/>
    <mergeCell ref="B9:C9"/>
    <mergeCell ref="B3:C3"/>
    <mergeCell ref="B5:C5"/>
    <mergeCell ref="B7:C7"/>
    <mergeCell ref="B8:C8"/>
    <mergeCell ref="B11:C11"/>
    <mergeCell ref="B4:C4"/>
    <mergeCell ref="B12:C12"/>
    <mergeCell ref="B13:C13"/>
  </mergeCells>
  <printOptions horizontalCentered="1"/>
  <pageMargins left="0.25" right="0.25" top="0.75" bottom="0" header="0.3" footer="0.3"/>
  <pageSetup paperSize="9" orientation="portrait" r:id="rId1"/>
  <rowBreaks count="2" manualBreakCount="2">
    <brk id="19" min="1" max="2" man="1"/>
    <brk id="34" min="1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10</vt:i4>
      </vt:variant>
    </vt:vector>
  </HeadingPairs>
  <TitlesOfParts>
    <vt:vector size="17" baseType="lpstr">
      <vt:lpstr>PADU SUB S1</vt:lpstr>
      <vt:lpstr>PADU SUB S2</vt:lpstr>
      <vt:lpstr>PADU SUB S3</vt:lpstr>
      <vt:lpstr>PADU SUB S4</vt:lpstr>
      <vt:lpstr>PADU SUB S5</vt:lpstr>
      <vt:lpstr>PADU SUB S6</vt:lpstr>
      <vt:lpstr>PADU NOTES</vt:lpstr>
      <vt:lpstr>'PADU NOTES'!Impression_des_titres</vt:lpstr>
      <vt:lpstr>'PADU SUB S1'!Impression_des_titres</vt:lpstr>
      <vt:lpstr>'PADU SUB S4'!Impression_des_titres</vt:lpstr>
      <vt:lpstr>'PADU NOTES'!Zone_d_impression</vt:lpstr>
      <vt:lpstr>'PADU SUB S1'!Zone_d_impression</vt:lpstr>
      <vt:lpstr>'PADU SUB S2'!Zone_d_impression</vt:lpstr>
      <vt:lpstr>'PADU SUB S3'!Zone_d_impression</vt:lpstr>
      <vt:lpstr>'PADU SUB S4'!Zone_d_impression</vt:lpstr>
      <vt:lpstr>'PADU SUB S5'!Zone_d_impression</vt:lpstr>
      <vt:lpstr>'PADU SUB S6'!Zone_d_impression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Cemirtan</dc:creator>
  <cp:lastModifiedBy>Adel</cp:lastModifiedBy>
  <cp:lastPrinted>2023-03-28T15:25:38Z</cp:lastPrinted>
  <dcterms:created xsi:type="dcterms:W3CDTF">2023-03-05T09:10:24Z</dcterms:created>
  <dcterms:modified xsi:type="dcterms:W3CDTF">2024-02-24T09:47:26Z</dcterms:modified>
</cp:coreProperties>
</file>