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___Projet Dominique\__Clarifications and Addendum\_Responses N°12\"/>
    </mc:Choice>
  </mc:AlternateContent>
  <bookViews>
    <workbookView xWindow="0" yWindow="0" windowWidth="22932" windowHeight="9144" tabRatio="879" activeTab="3"/>
  </bookViews>
  <sheets>
    <sheet name="FOND COLE SUB S1" sheetId="7" r:id="rId1"/>
    <sheet name="FOND COLE SUB S2" sheetId="8" r:id="rId2"/>
    <sheet name="FOND COLE SUB S3" sheetId="9" r:id="rId3"/>
    <sheet name="FOND COLE SUB S4" sheetId="10" r:id="rId4"/>
    <sheet name="FOND COLE SUB S5" sheetId="11" r:id="rId5"/>
    <sheet name="FOND COLE SUB S6" sheetId="12" r:id="rId6"/>
    <sheet name="FOND COLE NOTES" sheetId="15" r:id="rId7"/>
  </sheets>
  <definedNames>
    <definedName name="_xlnm.Print_Titles" localSheetId="6">'FOND COLE NOTES'!$1:$1</definedName>
    <definedName name="_xlnm.Print_Titles" localSheetId="0">'FOND COLE SUB S1'!$1:$6</definedName>
    <definedName name="_xlnm.Print_Titles" localSheetId="3">'FOND COLE SUB S4'!$1:$6</definedName>
    <definedName name="_xlnm.Print_Area" localSheetId="6">'FOND COLE NOTES'!$B$1:$C$43</definedName>
    <definedName name="_xlnm.Print_Area" localSheetId="1">'FOND COLE SUB S2'!$B$1:$H$21</definedName>
    <definedName name="_xlnm.Print_Area" localSheetId="2">'FOND COLE SUB S3'!$B$1:$I$24</definedName>
    <definedName name="_xlnm.Print_Area" localSheetId="3">'FOND COLE SUB S4'!$B$1:$I$250</definedName>
    <definedName name="_xlnm.Print_Area" localSheetId="4">'FOND COLE SUB S5'!$B$1:$G$23</definedName>
    <definedName name="_xlnm.Print_Area" localSheetId="5">'FOND COLE SUB S6'!$B$1:$I$27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0" i="7" l="1"/>
  <c r="I169" i="7"/>
  <c r="I168" i="7"/>
  <c r="I167" i="7"/>
  <c r="I166" i="7"/>
  <c r="I165" i="7"/>
  <c r="I164" i="7"/>
  <c r="I163" i="7"/>
  <c r="I162" i="7"/>
  <c r="I150" i="7"/>
  <c r="I149" i="7"/>
  <c r="I148" i="7"/>
  <c r="I147" i="7"/>
  <c r="I146" i="7"/>
  <c r="I145" i="7"/>
  <c r="I144" i="7"/>
  <c r="I143" i="7"/>
  <c r="I142" i="7"/>
  <c r="H229" i="10" l="1"/>
  <c r="I229" i="10"/>
  <c r="H230" i="10"/>
  <c r="I230" i="10"/>
  <c r="H233" i="10"/>
  <c r="I233" i="10"/>
  <c r="H236" i="10"/>
  <c r="I236" i="10"/>
  <c r="H237" i="10"/>
  <c r="I237" i="10"/>
  <c r="H238" i="10"/>
  <c r="I238" i="10"/>
  <c r="H239" i="10"/>
  <c r="I239" i="10"/>
  <c r="H240" i="10"/>
  <c r="I240" i="10"/>
  <c r="I212" i="10" l="1"/>
  <c r="H212" i="10"/>
  <c r="I84" i="7"/>
  <c r="I164" i="10" l="1"/>
  <c r="H164" i="10"/>
  <c r="I36" i="7"/>
  <c r="I190" i="7" l="1"/>
  <c r="I23" i="7"/>
  <c r="I247" i="7" l="1"/>
  <c r="I221" i="7"/>
  <c r="I222" i="7"/>
  <c r="I223" i="7"/>
  <c r="I224" i="7"/>
  <c r="I220" i="7"/>
  <c r="I219" i="7"/>
  <c r="I160" i="7" l="1"/>
  <c r="I218" i="10"/>
  <c r="H218" i="10"/>
  <c r="H165" i="10"/>
  <c r="I165" i="10"/>
  <c r="H166" i="10"/>
  <c r="I166" i="10"/>
  <c r="I33" i="7"/>
  <c r="I32" i="7"/>
  <c r="I154" i="7" l="1"/>
  <c r="I136" i="7"/>
  <c r="I182" i="7"/>
  <c r="I183" i="7"/>
  <c r="I184" i="7"/>
  <c r="I185" i="7"/>
  <c r="I186" i="7"/>
  <c r="I187" i="7"/>
  <c r="I176" i="7"/>
  <c r="I205" i="7" l="1"/>
  <c r="I141" i="7" l="1"/>
  <c r="I161" i="7"/>
  <c r="I138" i="10" l="1"/>
  <c r="H138" i="10"/>
  <c r="I16" i="7"/>
  <c r="I122" i="10" l="1"/>
  <c r="H122" i="10"/>
  <c r="E57" i="10"/>
  <c r="I57" i="10" s="1"/>
  <c r="H57" i="10" l="1"/>
  <c r="I189" i="7" l="1"/>
  <c r="I188" i="7"/>
  <c r="I197" i="7"/>
  <c r="I196" i="7"/>
  <c r="I181" i="7"/>
  <c r="I180" i="7"/>
  <c r="I179" i="7"/>
  <c r="I178" i="7"/>
  <c r="I177" i="7"/>
  <c r="I175" i="7"/>
  <c r="I117" i="7"/>
  <c r="I238" i="7"/>
  <c r="I237" i="7"/>
  <c r="I236" i="7"/>
  <c r="I235" i="7"/>
  <c r="I230" i="7" l="1"/>
  <c r="I229" i="7"/>
  <c r="I231" i="7"/>
  <c r="I228" i="7"/>
  <c r="I227" i="7"/>
  <c r="I19" i="9" l="1"/>
  <c r="H19" i="9"/>
  <c r="H10" i="9"/>
  <c r="I10" i="9"/>
  <c r="H11" i="9"/>
  <c r="I11" i="9"/>
  <c r="H13" i="9"/>
  <c r="I13" i="9"/>
  <c r="H14" i="9"/>
  <c r="I14" i="9"/>
  <c r="H15" i="9"/>
  <c r="I15" i="9"/>
  <c r="H16" i="9"/>
  <c r="I16" i="9"/>
  <c r="I9" i="9"/>
  <c r="I242" i="7" l="1"/>
  <c r="I234" i="7"/>
  <c r="I241" i="7"/>
  <c r="I233" i="7"/>
  <c r="I240" i="7"/>
  <c r="I239" i="7" l="1"/>
  <c r="I232" i="7"/>
  <c r="I243" i="10" l="1"/>
  <c r="H243" i="10"/>
  <c r="I226" i="10"/>
  <c r="H226" i="10"/>
  <c r="H223" i="10"/>
  <c r="I223" i="10"/>
  <c r="I222" i="10"/>
  <c r="H222" i="10"/>
  <c r="H216" i="10"/>
  <c r="I216" i="10"/>
  <c r="H217" i="10"/>
  <c r="I217" i="10"/>
  <c r="H219" i="10"/>
  <c r="I219" i="10"/>
  <c r="I215" i="10"/>
  <c r="H215" i="10"/>
  <c r="H207" i="10"/>
  <c r="I207" i="10"/>
  <c r="H208" i="10"/>
  <c r="I208" i="10"/>
  <c r="H209" i="10"/>
  <c r="I209" i="10"/>
  <c r="H210" i="10"/>
  <c r="I210" i="10"/>
  <c r="H211" i="10"/>
  <c r="I211" i="10"/>
  <c r="I206" i="10"/>
  <c r="H206" i="10"/>
  <c r="H201" i="10"/>
  <c r="I201" i="10"/>
  <c r="H202" i="10"/>
  <c r="I202" i="10"/>
  <c r="H203" i="10"/>
  <c r="I203" i="10"/>
  <c r="I200" i="10"/>
  <c r="H200" i="10"/>
  <c r="H196" i="10"/>
  <c r="I196" i="10"/>
  <c r="H197" i="10"/>
  <c r="I197" i="10"/>
  <c r="I195" i="10"/>
  <c r="H195" i="10"/>
  <c r="H188" i="10"/>
  <c r="I188" i="10"/>
  <c r="H189" i="10"/>
  <c r="I189" i="10"/>
  <c r="H190" i="10"/>
  <c r="I190" i="10"/>
  <c r="H191" i="10"/>
  <c r="I191" i="10"/>
  <c r="H192" i="10"/>
  <c r="I192" i="10"/>
  <c r="I187" i="10"/>
  <c r="H187" i="10"/>
  <c r="H184" i="10"/>
  <c r="I184" i="10"/>
  <c r="I183" i="10"/>
  <c r="H183" i="10"/>
  <c r="H179" i="10"/>
  <c r="I179" i="10"/>
  <c r="H180" i="10"/>
  <c r="I180" i="10"/>
  <c r="I178" i="10"/>
  <c r="H178" i="10"/>
  <c r="H169" i="10"/>
  <c r="I169" i="10"/>
  <c r="H170" i="10"/>
  <c r="I170" i="10"/>
  <c r="H171" i="10"/>
  <c r="I171" i="10"/>
  <c r="H172" i="10"/>
  <c r="I172" i="10"/>
  <c r="H173" i="10"/>
  <c r="I173" i="10"/>
  <c r="H174" i="10"/>
  <c r="I174" i="10"/>
  <c r="H175" i="10"/>
  <c r="I175" i="10"/>
  <c r="H162" i="10"/>
  <c r="I162" i="10"/>
  <c r="H163" i="10"/>
  <c r="I163" i="10"/>
  <c r="H160" i="10"/>
  <c r="I160" i="10"/>
  <c r="H161" i="10"/>
  <c r="I161" i="10"/>
  <c r="I159" i="10"/>
  <c r="H159" i="10"/>
  <c r="H155" i="10"/>
  <c r="I155" i="10"/>
  <c r="H156" i="10"/>
  <c r="I156" i="10"/>
  <c r="I154" i="10"/>
  <c r="H154" i="10"/>
  <c r="H149" i="10"/>
  <c r="I149" i="10"/>
  <c r="H150" i="10"/>
  <c r="I150" i="10"/>
  <c r="H151" i="10"/>
  <c r="I151" i="10"/>
  <c r="I148" i="10"/>
  <c r="H148" i="10"/>
  <c r="H142" i="10"/>
  <c r="I142" i="10"/>
  <c r="H143" i="10"/>
  <c r="I143" i="10"/>
  <c r="H144" i="10"/>
  <c r="I144" i="10"/>
  <c r="H145" i="10"/>
  <c r="I145" i="10"/>
  <c r="I141" i="10"/>
  <c r="H141" i="10"/>
  <c r="H9" i="9"/>
  <c r="I250" i="7"/>
  <c r="I246" i="7"/>
  <c r="I245" i="7"/>
  <c r="I218" i="7"/>
  <c r="I217" i="7"/>
  <c r="I216" i="7"/>
  <c r="I215" i="7"/>
  <c r="I214" i="7"/>
  <c r="I213" i="7"/>
  <c r="I210" i="7"/>
  <c r="I209" i="7"/>
  <c r="I208" i="7"/>
  <c r="I207" i="7"/>
  <c r="I206" i="7"/>
  <c r="I204" i="7"/>
  <c r="I203" i="7"/>
  <c r="I202" i="7"/>
  <c r="I201" i="7"/>
  <c r="I195" i="7"/>
  <c r="I194" i="7"/>
  <c r="I193" i="7"/>
  <c r="I198" i="7"/>
  <c r="I174" i="7"/>
  <c r="I173" i="7"/>
  <c r="I159" i="7"/>
  <c r="I158" i="7"/>
  <c r="I157" i="7"/>
  <c r="I156" i="7"/>
  <c r="I155" i="7"/>
  <c r="I153" i="7"/>
  <c r="I140" i="7"/>
  <c r="I139" i="7"/>
  <c r="I138" i="7"/>
  <c r="I137" i="7"/>
  <c r="I135" i="7"/>
  <c r="I132" i="7"/>
  <c r="I131" i="7"/>
  <c r="I130" i="7"/>
  <c r="I127" i="7"/>
  <c r="I126" i="7"/>
  <c r="I125" i="7"/>
  <c r="I124" i="7"/>
  <c r="I121" i="7"/>
  <c r="I120" i="7"/>
  <c r="I119" i="7"/>
  <c r="I118" i="7"/>
  <c r="I116" i="7"/>
  <c r="I115" i="7"/>
  <c r="I114" i="7"/>
  <c r="I113" i="7"/>
  <c r="I110" i="7"/>
  <c r="I109" i="7"/>
  <c r="I108" i="7"/>
  <c r="I107" i="7"/>
  <c r="I106" i="7"/>
  <c r="I105" i="7"/>
  <c r="I104" i="7"/>
  <c r="I103" i="7"/>
  <c r="I98" i="7"/>
  <c r="I95" i="7"/>
  <c r="I94" i="7"/>
  <c r="I91" i="7"/>
  <c r="I90" i="7"/>
  <c r="I89" i="7"/>
  <c r="I88" i="7"/>
  <c r="I87" i="7"/>
  <c r="I83" i="7"/>
  <c r="I82" i="7"/>
  <c r="I81" i="7"/>
  <c r="I80" i="7"/>
  <c r="I79" i="7"/>
  <c r="I78" i="7"/>
  <c r="I75" i="7"/>
  <c r="I74" i="7"/>
  <c r="I73" i="7"/>
  <c r="I72" i="7"/>
  <c r="I69" i="7"/>
  <c r="I68" i="7"/>
  <c r="I67" i="7"/>
  <c r="I64" i="7"/>
  <c r="I63" i="7"/>
  <c r="I62" i="7"/>
  <c r="I61" i="7"/>
  <c r="I60" i="7"/>
  <c r="I59" i="7"/>
  <c r="I56" i="7"/>
  <c r="I55" i="7"/>
  <c r="I52" i="7"/>
  <c r="I51" i="7"/>
  <c r="I50" i="7"/>
  <c r="I47" i="7"/>
  <c r="I46" i="7"/>
  <c r="I45" i="7"/>
  <c r="I44" i="7"/>
  <c r="I43" i="7"/>
  <c r="I42" i="7"/>
  <c r="I41" i="7"/>
  <c r="I38" i="7"/>
  <c r="I37" i="7"/>
  <c r="I35" i="7"/>
  <c r="I34" i="7"/>
  <c r="I31" i="7"/>
  <c r="I28" i="7"/>
  <c r="I27" i="7"/>
  <c r="I26" i="7"/>
  <c r="I22" i="7"/>
  <c r="I21" i="7"/>
  <c r="I20" i="7"/>
  <c r="I19" i="7"/>
  <c r="I13" i="7"/>
  <c r="I12" i="7"/>
  <c r="I11" i="7"/>
  <c r="I10" i="7"/>
  <c r="I9" i="7"/>
  <c r="B1" i="9" l="1"/>
  <c r="G16" i="8" l="1"/>
  <c r="I135" i="10" l="1"/>
  <c r="H135" i="10"/>
  <c r="I134" i="10"/>
  <c r="H134" i="10"/>
  <c r="I133" i="10"/>
  <c r="H133" i="10"/>
  <c r="I132" i="10"/>
  <c r="H132" i="10"/>
  <c r="I131" i="10"/>
  <c r="H131" i="10"/>
  <c r="I130" i="10"/>
  <c r="H130" i="10"/>
  <c r="I129" i="10"/>
  <c r="H129" i="10"/>
  <c r="I128" i="10"/>
  <c r="H128" i="10"/>
  <c r="I125" i="10"/>
  <c r="H125" i="10"/>
  <c r="I124" i="10"/>
  <c r="H124" i="10"/>
  <c r="I123" i="10"/>
  <c r="H123" i="10"/>
  <c r="I121" i="10"/>
  <c r="H121" i="10"/>
  <c r="I120" i="10"/>
  <c r="H120" i="10"/>
  <c r="I119" i="10"/>
  <c r="H119" i="10"/>
  <c r="I118" i="10"/>
  <c r="H118" i="10"/>
  <c r="I115" i="10"/>
  <c r="H115" i="10"/>
  <c r="I112" i="10"/>
  <c r="H112" i="10"/>
  <c r="I111" i="10"/>
  <c r="H111" i="10"/>
  <c r="I110" i="10"/>
  <c r="H110" i="10"/>
  <c r="I109" i="10"/>
  <c r="H109" i="10"/>
  <c r="I106" i="10"/>
  <c r="H106" i="10"/>
  <c r="I103" i="10"/>
  <c r="H103" i="10"/>
  <c r="I102" i="10"/>
  <c r="H102" i="10"/>
  <c r="I101" i="10"/>
  <c r="H101" i="10"/>
  <c r="I100" i="10"/>
  <c r="H100" i="10"/>
  <c r="I96" i="10"/>
  <c r="H96" i="10"/>
  <c r="I95" i="10"/>
  <c r="H95" i="10"/>
  <c r="I92" i="10"/>
  <c r="H92" i="10"/>
  <c r="I91" i="10"/>
  <c r="H91" i="10"/>
  <c r="I90" i="10"/>
  <c r="H90" i="10"/>
  <c r="I89" i="10"/>
  <c r="H89" i="10"/>
  <c r="I88" i="10"/>
  <c r="H88" i="10"/>
  <c r="I87" i="10"/>
  <c r="H87" i="10"/>
  <c r="I84" i="10"/>
  <c r="H84" i="10"/>
  <c r="I83" i="10"/>
  <c r="H83" i="10"/>
  <c r="I82" i="10"/>
  <c r="H82" i="10"/>
  <c r="I81" i="10"/>
  <c r="H81" i="10"/>
  <c r="I80" i="10"/>
  <c r="H80" i="10"/>
  <c r="I79" i="10"/>
  <c r="H79" i="10"/>
  <c r="I76" i="10"/>
  <c r="H76" i="10"/>
  <c r="I75" i="10"/>
  <c r="H75" i="10"/>
  <c r="I74" i="10"/>
  <c r="H74" i="10"/>
  <c r="H9" i="10"/>
  <c r="I70" i="10"/>
  <c r="H70" i="10"/>
  <c r="I67" i="10"/>
  <c r="H67" i="10"/>
  <c r="I66" i="10"/>
  <c r="H66" i="10"/>
  <c r="I63" i="10"/>
  <c r="H63" i="10"/>
  <c r="I60" i="10"/>
  <c r="H60" i="10"/>
  <c r="I56" i="10"/>
  <c r="H56" i="10"/>
  <c r="I53" i="10"/>
  <c r="H53" i="10"/>
  <c r="I52" i="10"/>
  <c r="H52" i="10"/>
  <c r="I51" i="10"/>
  <c r="H51" i="10"/>
  <c r="I50" i="10"/>
  <c r="H50" i="10"/>
  <c r="I49" i="10"/>
  <c r="H49" i="10"/>
  <c r="I48" i="10"/>
  <c r="H48" i="10"/>
  <c r="I45" i="10"/>
  <c r="H45" i="10"/>
  <c r="I44" i="10"/>
  <c r="H44" i="10"/>
  <c r="I41" i="10"/>
  <c r="H41" i="10"/>
  <c r="I40" i="10"/>
  <c r="H40" i="10"/>
  <c r="I36" i="10"/>
  <c r="H36" i="10"/>
  <c r="I35" i="10"/>
  <c r="H35" i="10"/>
  <c r="I34" i="10"/>
  <c r="H34" i="10"/>
  <c r="I33" i="10"/>
  <c r="H33" i="10"/>
  <c r="I29" i="10" l="1"/>
  <c r="H29" i="10"/>
  <c r="I26" i="10"/>
  <c r="H26" i="10"/>
  <c r="I25" i="10"/>
  <c r="H25" i="10"/>
  <c r="I24" i="10"/>
  <c r="H24" i="10"/>
  <c r="I10" i="10"/>
  <c r="H10" i="10"/>
  <c r="I20" i="10"/>
  <c r="H20" i="10"/>
  <c r="I22" i="12" l="1"/>
  <c r="I21" i="12"/>
  <c r="I20" i="12"/>
  <c r="I19" i="12"/>
  <c r="I18" i="12"/>
  <c r="I17" i="12"/>
  <c r="I16" i="12"/>
  <c r="I15" i="12"/>
  <c r="I14" i="12"/>
  <c r="I13" i="12"/>
  <c r="I12" i="12"/>
  <c r="I11" i="12"/>
  <c r="I10" i="12"/>
  <c r="I9" i="12"/>
  <c r="I8" i="12"/>
  <c r="H22" i="12"/>
  <c r="H21" i="12"/>
  <c r="H20" i="12"/>
  <c r="H19" i="12"/>
  <c r="H18" i="12"/>
  <c r="H17" i="12"/>
  <c r="H16" i="12"/>
  <c r="H15" i="12"/>
  <c r="H14" i="12"/>
  <c r="H13" i="12"/>
  <c r="H12" i="12"/>
  <c r="H11" i="12"/>
  <c r="H10" i="12"/>
  <c r="H9" i="12"/>
  <c r="H8" i="12"/>
  <c r="B1" i="15"/>
  <c r="I23" i="12" l="1"/>
  <c r="H23" i="12"/>
  <c r="I21" i="9"/>
  <c r="F9" i="11" s="1"/>
  <c r="B1" i="12"/>
  <c r="B1" i="11"/>
  <c r="B1" i="10"/>
  <c r="B10" i="11" s="1"/>
  <c r="B9" i="11"/>
  <c r="B1" i="8"/>
  <c r="B1" i="7"/>
  <c r="B7" i="11" s="1"/>
  <c r="H15" i="8"/>
  <c r="H14" i="8"/>
  <c r="H13" i="8"/>
  <c r="H12" i="8"/>
  <c r="H11" i="8"/>
  <c r="H10" i="8"/>
  <c r="H9" i="8"/>
  <c r="H8" i="8"/>
  <c r="H7" i="8"/>
  <c r="H6" i="8"/>
  <c r="H5" i="8"/>
  <c r="B8" i="11" l="1"/>
  <c r="M5" i="11"/>
  <c r="I252" i="7"/>
  <c r="F7" i="11" s="1"/>
  <c r="H16" i="8"/>
  <c r="D8" i="11" s="1"/>
  <c r="I19" i="10"/>
  <c r="H19" i="10"/>
  <c r="I16" i="10"/>
  <c r="H16" i="10"/>
  <c r="I17" i="10"/>
  <c r="H17" i="10"/>
  <c r="I9" i="10"/>
  <c r="H21" i="9"/>
  <c r="D9" i="11" s="1"/>
  <c r="H245" i="10" l="1"/>
  <c r="D10" i="11" s="1"/>
  <c r="D18" i="11" s="1"/>
  <c r="I245" i="10"/>
  <c r="F10" i="11" s="1"/>
  <c r="F18" i="11" s="1"/>
</calcChain>
</file>

<file path=xl/sharedStrings.xml><?xml version="1.0" encoding="utf-8"?>
<sst xmlns="http://schemas.openxmlformats.org/spreadsheetml/2006/main" count="1281" uniqueCount="659">
  <si>
    <t>Schedule of Rates and Prices</t>
  </si>
  <si>
    <t>Schedule No. 1.  Plant and Mandatory Spare Parts Supplied from Abroad</t>
  </si>
  <si>
    <t>Item</t>
  </si>
  <si>
    <t>Description</t>
  </si>
  <si>
    <t>Qty.</t>
  </si>
  <si>
    <t>CIP</t>
  </si>
  <si>
    <t>(1) x (3)</t>
  </si>
  <si>
    <t>TOTAL (to Schedule No. 5. Grand Summary)</t>
  </si>
  <si>
    <t>Name of Bidder</t>
  </si>
  <si>
    <t>Signature of Bidder</t>
  </si>
  <si>
    <r>
      <t>1</t>
    </r>
    <r>
      <rPr>
        <sz val="9"/>
        <color theme="1"/>
        <rFont val="Times New Roman"/>
        <family val="1"/>
      </rPr>
      <t xml:space="preserve"> Bidders shall enter a code representing the country of origin of all imported plant and equipment.</t>
    </r>
  </si>
  <si>
    <r>
      <t>2</t>
    </r>
    <r>
      <rPr>
        <sz val="9"/>
        <color theme="1"/>
        <rFont val="Times New Roman"/>
        <family val="1"/>
      </rPr>
      <t xml:space="preserve"> Specify currency. Create and use as many columns for Unit Price and Total Price as there are currencies.</t>
    </r>
  </si>
  <si>
    <t>Country of Origin Declaration Form</t>
  </si>
  <si>
    <t>Code</t>
  </si>
  <si>
    <t>Country</t>
  </si>
  <si>
    <t>(1)</t>
  </si>
  <si>
    <t>(2)</t>
  </si>
  <si>
    <t>Foreign Currency</t>
  </si>
  <si>
    <t>(3)</t>
  </si>
  <si>
    <t>Schedule No. 2.  Plant and Mandatory Spare Parts Supplied from Within the Employer’s Country</t>
  </si>
  <si>
    <t>Sales and other taxes payable per line item if Contract is awarded (in accordance with ITB 17.5 (b) (ii)</t>
  </si>
  <si>
    <t>(1) x (2)</t>
  </si>
  <si>
    <r>
      <t>1</t>
    </r>
    <r>
      <rPr>
        <sz val="9"/>
        <color theme="1"/>
        <rFont val="Times New Roman"/>
        <family val="1"/>
      </rPr>
      <t xml:space="preserve"> Specify currency in accordance with specifications in Bid Data Sheet under ITB 18.1 </t>
    </r>
  </si>
  <si>
    <t xml:space="preserve">                                                                   TOTAL (to Schedule No. 5.  Grand Summary)</t>
  </si>
  <si>
    <t>Schedule No. 3.  Design Services</t>
  </si>
  <si>
    <t>Local Currency Portion</t>
  </si>
  <si>
    <t>Foreign Currency Portion</t>
  </si>
  <si>
    <t>TOTAL (to Schedule No. 5.  Grand Summary)</t>
  </si>
  <si>
    <t>Schedule No. 4.  Installation and Other Services</t>
  </si>
  <si>
    <t>Foreign</t>
  </si>
  <si>
    <t>Local</t>
  </si>
  <si>
    <r>
      <t>1</t>
    </r>
    <r>
      <rPr>
        <sz val="9"/>
        <color theme="1"/>
        <rFont val="Times New Roman"/>
        <family val="1"/>
      </rPr>
      <t xml:space="preserve"> Specify currency in accordance with ITB 18</t>
    </r>
  </si>
  <si>
    <t>Schedule No. 5.  Grand Summary</t>
  </si>
  <si>
    <t>Total Schedule No. 1.  Plant, and Mandatory Spare Parts Supplied from Abroad</t>
  </si>
  <si>
    <t>Total Schedule No. 2.  Plant, and Mandatory Spare Parts Supplied from Within the Employer’s Country</t>
  </si>
  <si>
    <t>Total Schedule No. 3.  Design Services</t>
  </si>
  <si>
    <t>Total Schedule No. 4.  Installation and Other Services</t>
  </si>
  <si>
    <t>TOTAL (to Letter of Bid)</t>
  </si>
  <si>
    <t>Schedule No. 6.  Recommended Spare Parts</t>
  </si>
  <si>
    <t>Unit Price</t>
  </si>
  <si>
    <t>Total Price</t>
  </si>
  <si>
    <t>CIF or CIP</t>
  </si>
  <si>
    <t>(foreign parts)</t>
  </si>
  <si>
    <t xml:space="preserve">EXW </t>
  </si>
  <si>
    <t>(local parts)</t>
  </si>
  <si>
    <t xml:space="preserve">(1) x (2) </t>
  </si>
  <si>
    <t>N/A</t>
  </si>
  <si>
    <t xml:space="preserve">MOBILIZATION AND DEMOBILIZATION </t>
  </si>
  <si>
    <t xml:space="preserve">TOPOGRAPHICAL SURVEYS AND STUDIES </t>
  </si>
  <si>
    <t xml:space="preserve">Geotechnical investigations </t>
  </si>
  <si>
    <t>a)</t>
  </si>
  <si>
    <t>Excavation for the foundation under the GIS building</t>
  </si>
  <si>
    <t>b)</t>
  </si>
  <si>
    <t>Excavation for laying the control building strip footings</t>
  </si>
  <si>
    <t xml:space="preserve">Roadways - excavation </t>
  </si>
  <si>
    <t>Excavation for heavy road without rails (e min = 25 cm)</t>
  </si>
  <si>
    <t xml:space="preserve">BACKFILLING OPERATIONS </t>
  </si>
  <si>
    <t xml:space="preserve">EXCAVATION OPERATIONS </t>
  </si>
  <si>
    <t xml:space="preserve">Buildings + Roadways </t>
  </si>
  <si>
    <t>Backfiling above foundations</t>
  </si>
  <si>
    <t xml:space="preserve">Special Backfilling under the railed heavy road + Compaction operations </t>
  </si>
  <si>
    <t>c)</t>
  </si>
  <si>
    <t xml:space="preserve">Special Backfilling under the heavy road without rails + Compaction operations </t>
  </si>
  <si>
    <t xml:space="preserve">Leveling  operations </t>
  </si>
  <si>
    <t>Lean concrete under the GIS building</t>
  </si>
  <si>
    <t xml:space="preserve">Lean concrete under strip footings of the control building </t>
  </si>
  <si>
    <t>Lean concrete under heavy railed road</t>
  </si>
  <si>
    <t>d)</t>
  </si>
  <si>
    <t>Lean concrete under heavy road without rails</t>
  </si>
  <si>
    <t>CONCRETE WORKS</t>
  </si>
  <si>
    <t xml:space="preserve">Foundations </t>
  </si>
  <si>
    <t xml:space="preserve">Foundations under the GIS </t>
  </si>
  <si>
    <t xml:space="preserve">Strip foundations </t>
  </si>
  <si>
    <t xml:space="preserve">Columns </t>
  </si>
  <si>
    <t>Columns of the GIS building  0.8*0.3</t>
  </si>
  <si>
    <t xml:space="preserve">Columns under the Control building </t>
  </si>
  <si>
    <t xml:space="preserve">Ground Floor slabs for the GIS building </t>
  </si>
  <si>
    <t xml:space="preserve">Slab under the GIS </t>
  </si>
  <si>
    <t>e)</t>
  </si>
  <si>
    <t xml:space="preserve">First floor in the control building </t>
  </si>
  <si>
    <t>f)</t>
  </si>
  <si>
    <t xml:space="preserve">Stairs </t>
  </si>
  <si>
    <t xml:space="preserve">Concrete for stairs </t>
  </si>
  <si>
    <t xml:space="preserve">Roads </t>
  </si>
  <si>
    <t>UOM</t>
  </si>
  <si>
    <t>Sum</t>
  </si>
  <si>
    <t>m</t>
  </si>
  <si>
    <t xml:space="preserve">Sum </t>
  </si>
  <si>
    <t>HOLLOW BLOCKS + FINISHES WORKS</t>
  </si>
  <si>
    <t>Hollow Blocks + False Ceiling + Raised Floors</t>
  </si>
  <si>
    <t xml:space="preserve">Hollow Blocks Walls </t>
  </si>
  <si>
    <t>False Ceiling in control room, protection room, telecom room, AC/DC charger room</t>
  </si>
  <si>
    <t>Raised Floor  in control room, protection room, telecom room, AC/DC charger room</t>
  </si>
  <si>
    <t>m²</t>
  </si>
  <si>
    <t xml:space="preserve">Plastering </t>
  </si>
  <si>
    <t>Smooth walls plastering</t>
  </si>
  <si>
    <t xml:space="preserve">Battery room wall's plastering </t>
  </si>
  <si>
    <t>g)</t>
  </si>
  <si>
    <t xml:space="preserve">Painting </t>
  </si>
  <si>
    <t xml:space="preserve">Walls painting </t>
  </si>
  <si>
    <t xml:space="preserve">Anti acid wall's painting  </t>
  </si>
  <si>
    <t>Super caoutchouc painting for roofs, except for the battery room</t>
  </si>
  <si>
    <t>Anti acid painting for the floors</t>
  </si>
  <si>
    <t xml:space="preserve">Anti - dust painting for floors of GIS and MV cells </t>
  </si>
  <si>
    <t xml:space="preserve">Tiling </t>
  </si>
  <si>
    <t xml:space="preserve">Anti acid non slip tiling </t>
  </si>
  <si>
    <t>CARPENTRY</t>
  </si>
  <si>
    <t>Sectional Door</t>
  </si>
  <si>
    <t xml:space="preserve">Portes Volet Roulant  2.1*4.5 </t>
  </si>
  <si>
    <t>Glaze window</t>
  </si>
  <si>
    <t>Window  1*0.4</t>
  </si>
  <si>
    <t>Window  0.6*0.7</t>
  </si>
  <si>
    <t>Window  0.6*1.1</t>
  </si>
  <si>
    <t>Window  1.2*1.2</t>
  </si>
  <si>
    <t>overhead crane</t>
  </si>
  <si>
    <t xml:space="preserve">Sanitary works </t>
  </si>
  <si>
    <t xml:space="preserve">Fencing </t>
  </si>
  <si>
    <t>Joints</t>
  </si>
  <si>
    <t>Slabs</t>
  </si>
  <si>
    <t xml:space="preserve">Parapets </t>
  </si>
  <si>
    <t xml:space="preserve">Parapets all aroud the two buildings </t>
  </si>
  <si>
    <t>Roof of the control building + slop for drainage</t>
  </si>
  <si>
    <t>Roof of the GIS Building + slop for drainage</t>
  </si>
  <si>
    <t>Excavation for railed heavy road (e = 50 cm)</t>
  </si>
  <si>
    <t xml:space="preserve">5 Inverted beams at the GIS Local </t>
  </si>
  <si>
    <t>Heavy railed road (e = 50 cm)</t>
  </si>
  <si>
    <t>Heavy road without rails (e = 25 cm)</t>
  </si>
  <si>
    <t>Roofs plaster except for the battery room</t>
  </si>
  <si>
    <t>Roofs plaster Anti Acid for the battery room</t>
  </si>
  <si>
    <t>Screed for the Battery room floor</t>
  </si>
  <si>
    <t xml:space="preserve">Screed before Anti - dust painting for floors of GIS and MV cells </t>
  </si>
  <si>
    <t xml:space="preserve">Ground floor in the control building </t>
  </si>
  <si>
    <t>Anti acid painting for the roof of the battery room</t>
  </si>
  <si>
    <t xml:space="preserve">Non slip granit tiling </t>
  </si>
  <si>
    <t>Fire Doors</t>
  </si>
  <si>
    <t>BUILDINGS (GIS + CONTROL BUILDING)
EXCAVATION + BACKFILLING + LEVELING</t>
  </si>
  <si>
    <t>TRANSFORMER ZONE 
EXCAVATION + BACKFILLING + LEVELING</t>
  </si>
  <si>
    <t xml:space="preserve">Excavation for the Raft Foundation under the two transformers </t>
  </si>
  <si>
    <t xml:space="preserve">Fire resistant grating below the two transformer </t>
  </si>
  <si>
    <t>Railed Beam's under the transformer</t>
  </si>
  <si>
    <t>Fire walls</t>
  </si>
  <si>
    <t xml:space="preserve">m </t>
  </si>
  <si>
    <t xml:space="preserve">Screed under the two transformer </t>
  </si>
  <si>
    <t>Beams</t>
  </si>
  <si>
    <t xml:space="preserve">Duct Bank  </t>
  </si>
  <si>
    <t xml:space="preserve">Buildings Foundations - excavation </t>
  </si>
  <si>
    <t>Wooden Doors</t>
  </si>
  <si>
    <t>Lean concrete under raft foundation under the transformer</t>
  </si>
  <si>
    <t>Raft Foundation under transformer</t>
  </si>
  <si>
    <t>BUILDINGS (GIS + CONTROL BUILDING)
CONCRETE, FORMWORK AND REINFORCEMENT WORKS</t>
  </si>
  <si>
    <r>
      <t>Code</t>
    </r>
    <r>
      <rPr>
        <b/>
        <vertAlign val="superscript"/>
        <sz val="10"/>
        <color theme="1"/>
        <rFont val="Times New Roman"/>
        <family val="1"/>
      </rPr>
      <t>1</t>
    </r>
  </si>
  <si>
    <r>
      <t>Unit Price</t>
    </r>
    <r>
      <rPr>
        <b/>
        <vertAlign val="superscript"/>
        <sz val="10"/>
        <color theme="1"/>
        <rFont val="Times New Roman"/>
        <family val="1"/>
      </rPr>
      <t>2</t>
    </r>
  </si>
  <si>
    <r>
      <t>Total Price</t>
    </r>
    <r>
      <rPr>
        <b/>
        <vertAlign val="superscript"/>
        <sz val="10"/>
        <color theme="1"/>
        <rFont val="Times New Roman"/>
        <family val="1"/>
      </rPr>
      <t>2</t>
    </r>
  </si>
  <si>
    <r>
      <t>EXW Unit Price</t>
    </r>
    <r>
      <rPr>
        <vertAlign val="superscript"/>
        <sz val="10"/>
        <color theme="1"/>
        <rFont val="Times New Roman"/>
        <family val="1"/>
      </rPr>
      <t>1</t>
    </r>
  </si>
  <si>
    <r>
      <t>EXW Total Price</t>
    </r>
    <r>
      <rPr>
        <vertAlign val="superscript"/>
        <sz val="10"/>
        <color theme="1"/>
        <rFont val="Times New Roman"/>
        <family val="1"/>
      </rPr>
      <t>1</t>
    </r>
  </si>
  <si>
    <r>
      <t>Unit Price</t>
    </r>
    <r>
      <rPr>
        <b/>
        <vertAlign val="superscript"/>
        <sz val="10"/>
        <color theme="1"/>
        <rFont val="Times New Roman"/>
        <family val="1"/>
      </rPr>
      <t>1</t>
    </r>
  </si>
  <si>
    <r>
      <t>Total Price</t>
    </r>
    <r>
      <rPr>
        <b/>
        <vertAlign val="superscript"/>
        <sz val="10"/>
        <color theme="1"/>
        <rFont val="Times New Roman"/>
        <family val="1"/>
      </rPr>
      <t>1</t>
    </r>
  </si>
  <si>
    <t>m³</t>
  </si>
  <si>
    <r>
      <t>1</t>
    </r>
    <r>
      <rPr>
        <sz val="9"/>
        <color theme="1"/>
        <rFont val="Times New Roman"/>
        <family val="1"/>
      </rPr>
      <t>Specify currency in accordance with ITB 18. Create and use as many columns for Foreign Currency requirement as there are foreign currencies</t>
    </r>
  </si>
  <si>
    <t>item ??</t>
  </si>
  <si>
    <t>item??</t>
  </si>
  <si>
    <t>Add info</t>
  </si>
  <si>
    <t>Item ??</t>
  </si>
  <si>
    <t>OTHER</t>
  </si>
  <si>
    <t>BUILDINGS (GIS + CONTROL BUILDING) 
EXCAVATION + BACKFILLING + LEVELING</t>
  </si>
  <si>
    <t>SALES AND OTHER TAXES</t>
  </si>
  <si>
    <t>Topographical surveys, studies, and implementation</t>
  </si>
  <si>
    <t>1.1</t>
  </si>
  <si>
    <t>1.2</t>
  </si>
  <si>
    <t>69kV GIS Transformer bay with LCC</t>
  </si>
  <si>
    <t>1.3</t>
  </si>
  <si>
    <t>69kV GIS Bus Coupler bay with LCC</t>
  </si>
  <si>
    <t>1.4</t>
  </si>
  <si>
    <t>69kV GSI Bus bar measurement with LCC</t>
  </si>
  <si>
    <t>1.5</t>
  </si>
  <si>
    <t>Indoor overhead crane</t>
  </si>
  <si>
    <t>69kV Outdor equipment</t>
  </si>
  <si>
    <t>2.1</t>
  </si>
  <si>
    <t>2.2</t>
  </si>
  <si>
    <t>Power Transformer</t>
  </si>
  <si>
    <t>3.1</t>
  </si>
  <si>
    <t>3.2</t>
  </si>
  <si>
    <t>3.3</t>
  </si>
  <si>
    <t>3.4</t>
  </si>
  <si>
    <t>33 kV Switchgear</t>
  </si>
  <si>
    <t>4.1</t>
  </si>
  <si>
    <t>4.2</t>
  </si>
  <si>
    <t>4.3</t>
  </si>
  <si>
    <t>Measurement cubicle</t>
  </si>
  <si>
    <t>11 kV Switchgear</t>
  </si>
  <si>
    <t>5.1</t>
  </si>
  <si>
    <t>5.2</t>
  </si>
  <si>
    <t>5.3</t>
  </si>
  <si>
    <t>5.4</t>
  </si>
  <si>
    <t>5.5</t>
  </si>
  <si>
    <t>HV and MV XLPE Cables</t>
  </si>
  <si>
    <t>4.4</t>
  </si>
  <si>
    <t>4.5</t>
  </si>
  <si>
    <t>Power and Control Cables</t>
  </si>
  <si>
    <t>0.4 kV Power cables for outdoor &amp; indoor lighting and power</t>
  </si>
  <si>
    <t>Control, protection, metering cables as required</t>
  </si>
  <si>
    <t>Cable trays, supports, terminations, etc.</t>
  </si>
  <si>
    <t xml:space="preserve">Auxillary Supply  400/230 V </t>
  </si>
  <si>
    <t>6.1</t>
  </si>
  <si>
    <t>0.4 kV AC distribution switchgear and indoor and outdoor lighting switchboards</t>
  </si>
  <si>
    <t>6.2</t>
  </si>
  <si>
    <t>Auxiliary DC supply system</t>
  </si>
  <si>
    <t>7.1</t>
  </si>
  <si>
    <t>110 V DC supply system with cabling, batteries &amp; charger</t>
  </si>
  <si>
    <t>7.2</t>
  </si>
  <si>
    <t xml:space="preserve">110 V DC distribution system </t>
  </si>
  <si>
    <t>7.3</t>
  </si>
  <si>
    <t>48 V DC distribution system with cabling, batteries  &amp; charger</t>
  </si>
  <si>
    <t>7.4</t>
  </si>
  <si>
    <t xml:space="preserve">48 V DC distribution system </t>
  </si>
  <si>
    <t>7.5</t>
  </si>
  <si>
    <t>Emergency lighting system 110V DC buffered by batteries, for control building</t>
  </si>
  <si>
    <t>7.6</t>
  </si>
  <si>
    <t>110 VDC/230 VAC dual inverter</t>
  </si>
  <si>
    <t>Indoor Control Panel</t>
  </si>
  <si>
    <t>8.1</t>
  </si>
  <si>
    <t>33/11 kV 20MVA Transformer bay with AVR</t>
  </si>
  <si>
    <t>8.2</t>
  </si>
  <si>
    <t>Common Alarm including RTU and all necessary accessories</t>
  </si>
  <si>
    <t>8.3</t>
  </si>
  <si>
    <t>Metering Panel</t>
  </si>
  <si>
    <t>Indoor Protection Panel</t>
  </si>
  <si>
    <t>9.1</t>
  </si>
  <si>
    <t>69/11 kV 15MVA Transformer bay</t>
  </si>
  <si>
    <t>9.2</t>
  </si>
  <si>
    <t>9.3</t>
  </si>
  <si>
    <t>69/11 kV GIS Coupler and Busbar measurement bays</t>
  </si>
  <si>
    <t>9.4</t>
  </si>
  <si>
    <t>33/11 kV 20MVA Transformer bay</t>
  </si>
  <si>
    <t>Substation Control and Monitoring System (SCMS)</t>
  </si>
  <si>
    <t>10.1</t>
  </si>
  <si>
    <t>10.2</t>
  </si>
  <si>
    <t>10.3</t>
  </si>
  <si>
    <t>Connection equipment (copper cable, fiber optics, connectors, junction box, cable tray, cords, special telecom cables, ...)</t>
  </si>
  <si>
    <t>Operator desk and chairs</t>
  </si>
  <si>
    <t>Remote Engineering Workstation</t>
  </si>
  <si>
    <t>Laptop-based service with all necessary software to be used as a service unit for engineering, analysis and modification.</t>
  </si>
  <si>
    <t xml:space="preserve">Telecommunication System </t>
  </si>
  <si>
    <t>11.1</t>
  </si>
  <si>
    <t>11.2</t>
  </si>
  <si>
    <t>11.3</t>
  </si>
  <si>
    <t>Optical distribution frame</t>
  </si>
  <si>
    <t>11.4</t>
  </si>
  <si>
    <t>11.5</t>
  </si>
  <si>
    <t>11.6</t>
  </si>
  <si>
    <t>Earthing and Lightning Installation</t>
  </si>
  <si>
    <t>12.1</t>
  </si>
  <si>
    <t>12.2</t>
  </si>
  <si>
    <t>Miscellaneous</t>
  </si>
  <si>
    <t>13.1</t>
  </si>
  <si>
    <t>Air conditioning system, Indoor and outdoor lighting/sockets, CCTV System, fire alarm system, plumbing, etc.</t>
  </si>
  <si>
    <t>14.1</t>
  </si>
  <si>
    <t>14.2</t>
  </si>
  <si>
    <t>14.3</t>
  </si>
  <si>
    <t>14.4</t>
  </si>
  <si>
    <t>14.5</t>
  </si>
  <si>
    <t>14.6</t>
  </si>
  <si>
    <t>14.7</t>
  </si>
  <si>
    <t>Mandatory Spare Parts</t>
  </si>
  <si>
    <t>15.1</t>
  </si>
  <si>
    <t>69kV GIS</t>
  </si>
  <si>
    <t>Circuit Breaker</t>
  </si>
  <si>
    <t>Operating mechanism for CB</t>
  </si>
  <si>
    <t>Motor for driving CB</t>
  </si>
  <si>
    <t>Heating resistor</t>
  </si>
  <si>
    <t>Pressure switch</t>
  </si>
  <si>
    <t>Disconnectors and earthing switch</t>
  </si>
  <si>
    <t>Operating mechanism for Disconnector</t>
  </si>
  <si>
    <t>Operating mechanism for earthing switch</t>
  </si>
  <si>
    <t>Motor for driving Disconnector</t>
  </si>
  <si>
    <t>Motor for driving earthing switch</t>
  </si>
  <si>
    <t>Current Transformer</t>
  </si>
  <si>
    <t>Current transformer 400-200/1-1-1-1A (one for metering and three for protection) as specified in technical requirement</t>
  </si>
  <si>
    <t>Current transformer 800-400/1-1-1-1A (one for metering and three for protection) as specified in technical requirement</t>
  </si>
  <si>
    <t>Voltage Transformer</t>
  </si>
  <si>
    <t>Voltage transformer as specified in technical requirement</t>
  </si>
  <si>
    <t>15.2</t>
  </si>
  <si>
    <t>15.3</t>
  </si>
  <si>
    <t>33kV Switchgear</t>
  </si>
  <si>
    <t>Voltage transformer</t>
  </si>
  <si>
    <t xml:space="preserve">Current transformer 200-100/1-1-1A </t>
  </si>
  <si>
    <t xml:space="preserve">Current transformer 800-400/1-1-1A </t>
  </si>
  <si>
    <t>15.4</t>
  </si>
  <si>
    <t>11kV Switchgear</t>
  </si>
  <si>
    <t xml:space="preserve">Current transformer 2000-1000/1-1-1A </t>
  </si>
  <si>
    <t xml:space="preserve">Current transformer 1200-600/1-1-1A </t>
  </si>
  <si>
    <t>15.5</t>
  </si>
  <si>
    <t>Special Tools</t>
  </si>
  <si>
    <t>SCSM</t>
  </si>
  <si>
    <t>Station computer (Server)</t>
  </si>
  <si>
    <t>Operator/engineering station including software</t>
  </si>
  <si>
    <t>Main ethernet switch</t>
  </si>
  <si>
    <t>Line differential protection relay</t>
  </si>
  <si>
    <t>Transformer differential protection relay</t>
  </si>
  <si>
    <t>Busbar Differential protection relay</t>
  </si>
  <si>
    <t>Voltage regulator relay</t>
  </si>
  <si>
    <t>Bay Control Unit</t>
  </si>
  <si>
    <t>RTU</t>
  </si>
  <si>
    <t>LV equipment</t>
  </si>
  <si>
    <t>Main MCB for 230/400 VAC distribution panel</t>
  </si>
  <si>
    <t>Main MCB for 110 VDC distribution panel</t>
  </si>
  <si>
    <t>Card for AC source automatic switching</t>
  </si>
  <si>
    <t>Card for 110 VDC source automatic switching</t>
  </si>
  <si>
    <t>Card for 48 VDC source automatic switching</t>
  </si>
  <si>
    <t>Energy meter</t>
  </si>
  <si>
    <t>Telecommunications</t>
  </si>
  <si>
    <t>Other Equipment</t>
  </si>
  <si>
    <t>16.1</t>
  </si>
  <si>
    <t>Any other equipment for Substation to fulfill the purpose of the project</t>
  </si>
  <si>
    <t>Design, engineering and documentation</t>
  </si>
  <si>
    <t>Preparation works, localisation of substations, check of existing infrastructure, data collection, etc.</t>
  </si>
  <si>
    <t>Design of SCMS and Telecommunication equipment</t>
  </si>
  <si>
    <t>Documentation, drawings, schematics and as built documents</t>
  </si>
  <si>
    <t>Testing, Commisioning, Final inspection and Energizing</t>
  </si>
  <si>
    <t>Testing and commissioning</t>
  </si>
  <si>
    <t>Final inspection and energizing</t>
  </si>
  <si>
    <t>69kV Outdoor equipment</t>
  </si>
  <si>
    <t>6.3</t>
  </si>
  <si>
    <t>8.4</t>
  </si>
  <si>
    <t>8.5</t>
  </si>
  <si>
    <t>8.6</t>
  </si>
  <si>
    <t>8.7</t>
  </si>
  <si>
    <t>12.3</t>
  </si>
  <si>
    <t>13.2</t>
  </si>
  <si>
    <t>13.3</t>
  </si>
  <si>
    <t>13.4</t>
  </si>
  <si>
    <t>16.2</t>
  </si>
  <si>
    <t>17.1</t>
  </si>
  <si>
    <t>18.1</t>
  </si>
  <si>
    <t>69kV GIS double busbar arrangement switchgear with all metallic supports and accessories</t>
  </si>
  <si>
    <t>Design and studies of civil engineering works: outdoor switchyard, control building, outdoor foundations, roads, drainage system, etc.</t>
  </si>
  <si>
    <t>Design and studies</t>
  </si>
  <si>
    <t>HV and MV Cables</t>
  </si>
  <si>
    <t>Civil Works</t>
  </si>
  <si>
    <t>2.1.1</t>
  </si>
  <si>
    <t>2.1.3</t>
  </si>
  <si>
    <t xml:space="preserve">LEVELING OPERATIONS </t>
  </si>
  <si>
    <t>2.2.1</t>
  </si>
  <si>
    <t>2.2.2</t>
  </si>
  <si>
    <t>2.2.3</t>
  </si>
  <si>
    <t>2.2.4</t>
  </si>
  <si>
    <t>2.2.5</t>
  </si>
  <si>
    <t>2.3</t>
  </si>
  <si>
    <t>Complete Sum of CB</t>
  </si>
  <si>
    <t>Complete Sum of Gasket</t>
  </si>
  <si>
    <t>Sum of closing coil</t>
  </si>
  <si>
    <t>Sum of tripping coil</t>
  </si>
  <si>
    <t xml:space="preserve">Complete Sum of Disconnector </t>
  </si>
  <si>
    <t xml:space="preserve">Complete Sum of earthing switch </t>
  </si>
  <si>
    <t>Complete Sum of Gasket each CT above</t>
  </si>
  <si>
    <t>Complete Sum of slings to raise the transformer fully assembled (with oil)</t>
  </si>
  <si>
    <t>Sum of five (5) hydraulic lifting jacks, design to lift the biggest transformer of the substation.</t>
  </si>
  <si>
    <t>Pcs</t>
  </si>
  <si>
    <t>Lean CONCRETE</t>
  </si>
  <si>
    <t xml:space="preserve">CLeaning and restoration works </t>
  </si>
  <si>
    <t>Mobilization and the site installation: offices, furniture, and storage area</t>
  </si>
  <si>
    <t>SIMPLE LeaF 90*240</t>
  </si>
  <si>
    <t xml:space="preserve">DOUBLE LeaF 2.1*2.4 </t>
  </si>
  <si>
    <t xml:space="preserve">DOUBLE LeaF 1.3*2.4 </t>
  </si>
  <si>
    <t>DOUBLE LeaF 1.5*2.4 , (0.4+1.1)</t>
  </si>
  <si>
    <t xml:space="preserve">SIMPLE LeaF 70*240 </t>
  </si>
  <si>
    <t>Lightning protection system for outdoor switchyard and control building (lightning mast/rod, overhead ground wire) complete with all required cables and accessories</t>
  </si>
  <si>
    <t>Demobilization, site cleaning, and transportation of spare parts and surplus equipment to the Employer's warehouse</t>
  </si>
  <si>
    <t xml:space="preserve">69 kV dry plug-in SF6 gas immersed sealing end for GIS </t>
  </si>
  <si>
    <t>2.2kV outdoor cable terminations kits (for one phase) for transformer</t>
  </si>
  <si>
    <t>11kV outdoor cable terminations kits (for one phase) for transformer</t>
  </si>
  <si>
    <t>33kV outdoor cable terminations kits (for one phase) for transformer</t>
  </si>
  <si>
    <t>33kV indoor cable terminations kits (for one phase) for metal-clad switchgear</t>
  </si>
  <si>
    <t>11kV indoor cable terminations kits (for one phase) for metal-clad switchgear</t>
  </si>
  <si>
    <t>2.2kV indoor cable terminations kits (for one phase) for metal-clad switchgear</t>
  </si>
  <si>
    <t xml:space="preserve">69kV cable joint kit (for one phase) </t>
  </si>
  <si>
    <t xml:space="preserve">33kV cable joint kit (for one phase) </t>
  </si>
  <si>
    <t xml:space="preserve">11kV cable joint kit (for one phase) </t>
  </si>
  <si>
    <t xml:space="preserve">2.2kV cable joint kit (for one phase) </t>
  </si>
  <si>
    <t>Earthing, equipotential bonding complete with all required cables, rods and accessories, etc. with connection to power plant earth grid</t>
  </si>
  <si>
    <t>2.1.2.</t>
  </si>
  <si>
    <t>h)</t>
  </si>
  <si>
    <t xml:space="preserve">c) </t>
  </si>
  <si>
    <t xml:space="preserve">m2 </t>
  </si>
  <si>
    <t>A retaining wall item must be added behind the substation (pile system or other technology )</t>
  </si>
  <si>
    <t xml:space="preserve">Electrical works </t>
  </si>
  <si>
    <r>
      <t xml:space="preserve">Power transformers at the manufacturer's training center, </t>
    </r>
    <r>
      <rPr>
        <sz val="10"/>
        <color rgb="FFFF0000"/>
        <rFont val="Times New Roman"/>
        <family val="1"/>
      </rPr>
      <t>Two (2) persons for one (1) week</t>
    </r>
  </si>
  <si>
    <r>
      <t>Protection training at the manufacturer's training center,</t>
    </r>
    <r>
      <rPr>
        <sz val="10"/>
        <color rgb="FFFF0000"/>
        <rFont val="Times New Roman"/>
        <family val="1"/>
      </rPr>
      <t xml:space="preserve"> Two (2) persons for one (1) week</t>
    </r>
  </si>
  <si>
    <r>
      <t xml:space="preserve">SCMS and Telecommunication system training at the manufacturer's training center, </t>
    </r>
    <r>
      <rPr>
        <sz val="10"/>
        <color rgb="FFFF0000"/>
        <rFont val="Times New Roman"/>
        <family val="1"/>
      </rPr>
      <t>Two (2) persons for one (1) week</t>
    </r>
  </si>
  <si>
    <r>
      <t xml:space="preserve">Field training of operation and maintenance personnel, </t>
    </r>
    <r>
      <rPr>
        <sz val="10"/>
        <color rgb="FFFF0000"/>
        <rFont val="Times New Roman"/>
        <family val="1"/>
      </rPr>
      <t>Ten (10) persons for two (2) weeks</t>
    </r>
    <r>
      <rPr>
        <sz val="10"/>
        <rFont val="Times New Roman"/>
        <family val="1"/>
      </rPr>
      <t>: GIS, Outdoor equipment, MV switchcgears, Power and auxiliary transformers, AC&amp;DC auxiliary system, protection system, SCMS and Telecom equipment</t>
    </r>
  </si>
  <si>
    <r>
      <t xml:space="preserve">GIS and outdoor equipment training at the manufacturer's training center, </t>
    </r>
    <r>
      <rPr>
        <sz val="10"/>
        <color rgb="FFFF0000"/>
        <rFont val="Times New Roman"/>
        <family val="1"/>
      </rPr>
      <t>Two (2) persons for one (1) week</t>
    </r>
  </si>
  <si>
    <t>Trolley for racking/unracking 11kV Circuit breaker</t>
  </si>
  <si>
    <t>Trolley for racking/unracking 33kV Circuit breaker</t>
  </si>
  <si>
    <t>69 kV outdoor composite cable termination with integrated surge arrester (for one phase) for transformer</t>
  </si>
  <si>
    <t>Cable differential protection relay</t>
  </si>
  <si>
    <t>Insulation coordination study and Design of indoor and Outdoor electrical/electromechanical equipments: GIS, Transformers, Switchgears, LV Panels, etc.</t>
  </si>
  <si>
    <t>2.2kV insulators (mounted inside cable box)</t>
  </si>
  <si>
    <t>Silica gel breather</t>
  </si>
  <si>
    <t>Set of gaskets of each type and size used in the transformer</t>
  </si>
  <si>
    <t>Valve of each type and size installed in the transformer</t>
  </si>
  <si>
    <t>Radiator with cooling fan of each type and size used in the transformer</t>
  </si>
  <si>
    <t>Buchholz Relay of each type and size used in the transformer</t>
  </si>
  <si>
    <t>Winding thermometer of each type and size used in the transformer</t>
  </si>
  <si>
    <t>Oil Temperature Indicator of each type and size used in the transformer</t>
  </si>
  <si>
    <t>Oil level Indicator (main tank and Tap changer) of each type and size used in the transformer</t>
  </si>
  <si>
    <r>
      <t>Qty.
(Indicative)</t>
    </r>
    <r>
      <rPr>
        <b/>
        <sz val="10"/>
        <color theme="1"/>
        <rFont val="Calibri"/>
        <family val="2"/>
      </rPr>
      <t>²</t>
    </r>
  </si>
  <si>
    <r>
      <t>2</t>
    </r>
    <r>
      <rPr>
        <sz val="9"/>
        <color theme="1"/>
        <rFont val="Times New Roman"/>
        <family val="1"/>
      </rPr>
      <t xml:space="preserve"> Quatities are Indicative and the Total is a lumpsum price.</t>
    </r>
  </si>
  <si>
    <r>
      <t>3</t>
    </r>
    <r>
      <rPr>
        <sz val="10"/>
        <color theme="1"/>
        <rFont val="Times New Roman"/>
        <family val="1"/>
      </rPr>
      <t xml:space="preserve"> Quatities are Indicative and the Total is a lumpsum price.</t>
    </r>
  </si>
  <si>
    <r>
      <t>Qty.
(Indicative)</t>
    </r>
    <r>
      <rPr>
        <b/>
        <sz val="10"/>
        <color theme="1"/>
        <rFont val="Calibri"/>
        <family val="2"/>
      </rPr>
      <t>³</t>
    </r>
  </si>
  <si>
    <t>Repurmosing of an existing 11kV cabinet for linking to new 11kV switchgear</t>
  </si>
  <si>
    <t>5.6</t>
  </si>
  <si>
    <t>5.7</t>
  </si>
  <si>
    <t>Interface Gateway to remote workstation (and future Remote control center)</t>
  </si>
  <si>
    <t>Cabinet with redundant power supply including (but not limited) to: Optical distribution frame with pigtails, SDH/Router terminal equipment and terminal multiplexer, 10 Base-T/100Base-TX fast Ethernet ports, PCM access multiplexer and accessories</t>
  </si>
  <si>
    <t>Telephone IP sets incl. Cabling and interfacing to FO access mux and central PABX</t>
  </si>
  <si>
    <t>Necessary equipment for linking existing power station communication system to Fond Cole control center</t>
  </si>
  <si>
    <t>110 VDC battery element</t>
  </si>
  <si>
    <t>48 VDC battery element</t>
  </si>
  <si>
    <t>Spare parts for 110 VDC Rectifier</t>
  </si>
  <si>
    <t xml:space="preserve">Tap changer driving mechanism: set of relays, set of contactors, etc..., each </t>
  </si>
  <si>
    <t>Tap changer: set of contacts and resistances, etc…, each</t>
  </si>
  <si>
    <t>Man Lift of 6m high, 300kg minimum with complete accessories and spares</t>
  </si>
  <si>
    <t>69kV bushing: phase and neutral, each type</t>
  </si>
  <si>
    <t>33kV insulators (mounted inside cable box) phase and neutral, each type</t>
  </si>
  <si>
    <t xml:space="preserve">Telecommunication equipments Spare parts: Cards, jumpers, jacks, test equipment, etc. </t>
  </si>
  <si>
    <t>Auxiliary Relays &amp; Socket - Set, each type</t>
  </si>
  <si>
    <t>MCB, each type</t>
  </si>
  <si>
    <t>Complete Sum of circuit breaker, each type</t>
  </si>
  <si>
    <t>Protection relay, each type</t>
  </si>
  <si>
    <t>3.5</t>
  </si>
  <si>
    <t>Mobile Transformer Oil Purification Machine spare parts: One set of Filter cartridge, One set of O-rings, One set of Oil solenoid valve with coil, Heater element 50% of total population, One tool case, One reserve thermometer, One set of spanners and One set of gaskets</t>
  </si>
  <si>
    <t>69 line bay</t>
  </si>
  <si>
    <r>
      <t>69kV GIS Line bay</t>
    </r>
    <r>
      <rPr>
        <sz val="10"/>
        <color rgb="FFFF0000"/>
        <rFont val="Times New Roman"/>
        <family val="1"/>
      </rPr>
      <t xml:space="preserve"> </t>
    </r>
    <r>
      <rPr>
        <sz val="10"/>
        <rFont val="Times New Roman"/>
        <family val="1"/>
      </rPr>
      <t>with LCC</t>
    </r>
  </si>
  <si>
    <t>5.8</t>
  </si>
  <si>
    <t>11kV insulators (mounted inside cable box)</t>
  </si>
  <si>
    <r>
      <t xml:space="preserve">69 kV outdoor </t>
    </r>
    <r>
      <rPr>
        <sz val="10"/>
        <color theme="1"/>
        <rFont val="Times New Roman"/>
        <family val="1"/>
      </rPr>
      <t>cable termination with integrated surge arrester including support (for 69/11kV Transformer)</t>
    </r>
  </si>
  <si>
    <t xml:space="preserve">69 line bay </t>
  </si>
  <si>
    <t>FO approach cable 48F (between substation and power plant ODFs and to  remote control workstation at Fond Cole) with all necessary accessories</t>
  </si>
  <si>
    <t>FO approach cable 48F (between substation and power plant ODFs and to  remote control workstation at Fond Cole) with all necessary accessories and splicing to pigtails</t>
  </si>
  <si>
    <t xml:space="preserve">Drainage System in and all around the substation to avoid any futur flooding risk </t>
  </si>
  <si>
    <t xml:space="preserve">Power transformer 69/11 kV, 11.25/15 MVA ONAN/ONAF, complete with accessories i.e. rails, rollers, etc. (as per technical specifications) </t>
  </si>
  <si>
    <t>Power transformer 33/11 kV, 15/20 MVA ONAN/ONAF, complete with accessories i.e. rails, rollers, etc. (as per technical specifications)</t>
  </si>
  <si>
    <t>Auxiliary transformer 11/0.4 kV, 160kVA ONAN, complete with accessories, etc. (as per technical specifications)</t>
  </si>
  <si>
    <t>Earthing transformer 11 kV, ONAN, complete with accessories, etc. (as per technical specifications)</t>
  </si>
  <si>
    <t>Incoming feeder cubicle including IED (as per technical specifications)</t>
  </si>
  <si>
    <t>Outgoing feeder cubicle including IED (as per technical specifications)</t>
  </si>
  <si>
    <t>Measurement cubicle (as per technical specifications)</t>
  </si>
  <si>
    <t>Incoming transformers feeder cubicle including IED (as per technical specifications)</t>
  </si>
  <si>
    <t>Incoming high speed generators feeders cubicle including IED (as per technical specifications)</t>
  </si>
  <si>
    <t>Incoming feeder cubicle linking existing 11kV switchgear including IED (as per technical specifications)</t>
  </si>
  <si>
    <t>Auxiliary transformer cubicle including IED (as per technical specifications)</t>
  </si>
  <si>
    <t>Busbar coupling cubicle including IED (as per technical specifications)</t>
  </si>
  <si>
    <t>69 kV XLPE cables for linking 69/11kV 15MVA transformer to GIS transformer bay with all accessories, both sides terminations, cable trays, supports, etc. (as per technical specifications)</t>
  </si>
  <si>
    <t>33 kV XLPE cables for linking 33/11kV 20MVA transformer to the dedicaed 33kV cubicle with all accessories, both sides terminations, cable trays, supports, etc. (as per technical specifications)</t>
  </si>
  <si>
    <t>11 kV XLPE cables for linking 69/11kV 15MVA transformer to the dedicaed 11kV cubicle with all accessories, both sides terminations, cable trays, supports, etc. (as per technical specifications)</t>
  </si>
  <si>
    <t>11 kV XLPE cables for linking 33/11kV 20MVA transformer to the dedicaed 11kV cubicle with all accessories, both sides terminations, cable trays, supports, etc. (as per technical specifications)</t>
  </si>
  <si>
    <t>11 kV XLPE cables for linking 11/0.4kV 160kVA transformer to the dedicaed 11kV cubicles with all accessories, both sides terminations, cable trays, supports, etc. (as per technical specifications)</t>
  </si>
  <si>
    <t>11 kV XLPE cables for linking 11kV earthing transformers to the secondaries of 69/11kV and 33/11kV power transformers with all accessories, both sides terminations, cable trays, supports, etc. (as per technical specifications)</t>
  </si>
  <si>
    <t>11 kV XLPE cables for linking old and new 11kV switchgears with all accessories, both sides terminations, cable trays, supports, etc. (as per technical specifications)</t>
  </si>
  <si>
    <t>Operator/Engineering workstations, UCPs/Servers, station buses, ethernet switches, printers, complete GPS synchronisation system, etc… including softwares with full licenses (as per technical specifications)</t>
  </si>
  <si>
    <t>Automatic Event data collection system (as per technical specifications) for Fond Cole, Padu ad Trafalgar SS: all necessary equipment, accessories and softwares</t>
  </si>
  <si>
    <t>Private Automatic Branch Exchange complete system PABX (as per technical specifications)</t>
  </si>
  <si>
    <t xml:space="preserve">Power transformer 33/11 kV, 15/20 MVA ONAN/ONAF, complete with accessories i.e. rails, rollers, etc. (as per technical specifications) </t>
  </si>
  <si>
    <t xml:space="preserve">Auxiliary transformer 11/0.4 kV, 160kVA ONAN, complete with accessories, etc. (as per technical specifications) </t>
  </si>
  <si>
    <t>Mobile Transformer Oil Purification Machine with all accesories and testing on site (as per technical specifications)</t>
  </si>
  <si>
    <t>11 kV XLPE cables for linking 11/0.4kV 160kVA transformers to the dedicaed 11kV cubicles with all accessories, both sides terminations, cable trays, supports, etc. (as per technical specifications)</t>
  </si>
  <si>
    <t>Stand-by Diesel generator 100kVA, 3 phase 400V 50Hz, complete with all accessories</t>
  </si>
  <si>
    <t>Duct bank for a double link (from Geothermal and from Sugar loaf) from the end tower to the GIS basement: L = 250 m;
Excavation, formwork, drainage, backfilling, reinstatement of the top surface</t>
  </si>
  <si>
    <t>Not Applicable</t>
  </si>
  <si>
    <t>Factory acceptance tests (FAT) (For Major SS equipment) for all Substations</t>
  </si>
  <si>
    <t>Training for all Substations</t>
  </si>
  <si>
    <t>19.1</t>
  </si>
  <si>
    <t>20.1</t>
  </si>
  <si>
    <t>18.2</t>
  </si>
  <si>
    <t>20.2</t>
  </si>
  <si>
    <t>20.3</t>
  </si>
  <si>
    <t>20.4</t>
  </si>
  <si>
    <t>20.5</t>
  </si>
  <si>
    <t>21.1</t>
  </si>
  <si>
    <t>Protection Setting Study (for all substations and their corresponding Power plants)</t>
  </si>
  <si>
    <r>
      <t>69kV GIS Line bay</t>
    </r>
    <r>
      <rPr>
        <sz val="10"/>
        <color rgb="FFFF0000"/>
        <rFont val="Times New Roman"/>
        <family val="1"/>
      </rPr>
      <t xml:space="preserve"> </t>
    </r>
    <r>
      <rPr>
        <sz val="10"/>
        <rFont val="Times New Roman"/>
        <family val="1"/>
      </rPr>
      <t xml:space="preserve">with LCC (as per technical specifications) </t>
    </r>
  </si>
  <si>
    <t xml:space="preserve">69kV GIS Transformer bay with LCC (as per technical specifications) </t>
  </si>
  <si>
    <t xml:space="preserve">69kV GIS Bus Coupler bay with LCC (as per technical specifications) </t>
  </si>
  <si>
    <t xml:space="preserve">69kV GSI Bus bar measurement with LCC (as per technical specifications) </t>
  </si>
  <si>
    <t xml:space="preserve">Indoor overhead crane (as per technical specifications) </t>
  </si>
  <si>
    <t xml:space="preserve">69 kV outdoor cable termination with integrated surge arrester including support (for 69/11kV Transformer) (as per technical specifications) </t>
  </si>
  <si>
    <t xml:space="preserve">Measurement cubicle (as per technical specifications) </t>
  </si>
  <si>
    <t>Repurposing of an existing 11kV cabinet for linking to new 11kV switchgear</t>
  </si>
  <si>
    <t>6.4</t>
  </si>
  <si>
    <t>6.5</t>
  </si>
  <si>
    <t>6.6</t>
  </si>
  <si>
    <t>6.7</t>
  </si>
  <si>
    <t>9.5</t>
  </si>
  <si>
    <t>9.6</t>
  </si>
  <si>
    <t>12.4</t>
  </si>
  <si>
    <t>12.5</t>
  </si>
  <si>
    <t>12.6</t>
  </si>
  <si>
    <t>12.7</t>
  </si>
  <si>
    <t>13.5</t>
  </si>
  <si>
    <t>16.1.1</t>
  </si>
  <si>
    <t>16.1.1.1</t>
  </si>
  <si>
    <t>16.1.1.2</t>
  </si>
  <si>
    <t>16.1.1.3</t>
  </si>
  <si>
    <t>16.1.1.4</t>
  </si>
  <si>
    <t>16.1.1.5</t>
  </si>
  <si>
    <t>16.1.1.6</t>
  </si>
  <si>
    <t>16.1.1.7</t>
  </si>
  <si>
    <t>16.1.1.8</t>
  </si>
  <si>
    <t>16.1.2</t>
  </si>
  <si>
    <t>16.1.2.1</t>
  </si>
  <si>
    <t>16.1.2.2</t>
  </si>
  <si>
    <t>16.1.2.3</t>
  </si>
  <si>
    <t>16.1.2.4</t>
  </si>
  <si>
    <t>16.1.2.5</t>
  </si>
  <si>
    <t>16.1.2.6</t>
  </si>
  <si>
    <t>16.1.2.7</t>
  </si>
  <si>
    <t>16.1.2.8</t>
  </si>
  <si>
    <t>16.1.2.9</t>
  </si>
  <si>
    <t>16.1.3</t>
  </si>
  <si>
    <t>16.1.3.1</t>
  </si>
  <si>
    <t>16.1.3.2</t>
  </si>
  <si>
    <t>16.1.3.3</t>
  </si>
  <si>
    <t>16.1.3.4</t>
  </si>
  <si>
    <t>16.1.4</t>
  </si>
  <si>
    <t>16.1.4.1</t>
  </si>
  <si>
    <t>16.1.4.2</t>
  </si>
  <si>
    <t>16.1.4.3</t>
  </si>
  <si>
    <t>16.2.1</t>
  </si>
  <si>
    <t>16.2.2</t>
  </si>
  <si>
    <t>16.2.3</t>
  </si>
  <si>
    <t>16.2.4</t>
  </si>
  <si>
    <t>16.2.5</t>
  </si>
  <si>
    <t>16.2.6</t>
  </si>
  <si>
    <t>16.2.7</t>
  </si>
  <si>
    <t>16.2.8</t>
  </si>
  <si>
    <t>16.3</t>
  </si>
  <si>
    <t>16.3.1</t>
  </si>
  <si>
    <t>16.3.2</t>
  </si>
  <si>
    <t>16.3.3</t>
  </si>
  <si>
    <t>16.3.4</t>
  </si>
  <si>
    <t>16.3.5</t>
  </si>
  <si>
    <t>16.3.6</t>
  </si>
  <si>
    <t>16.3.7</t>
  </si>
  <si>
    <t>16.3.8</t>
  </si>
  <si>
    <t>16.3.9</t>
  </si>
  <si>
    <t>16.4</t>
  </si>
  <si>
    <t>16.4.1</t>
  </si>
  <si>
    <t>16.4.2</t>
  </si>
  <si>
    <t>16.4.3</t>
  </si>
  <si>
    <t>16.4.4</t>
  </si>
  <si>
    <t>16.4.5</t>
  </si>
  <si>
    <t>16.4.6</t>
  </si>
  <si>
    <t>16.4.7</t>
  </si>
  <si>
    <t>16.4.8</t>
  </si>
  <si>
    <t>16.4.9</t>
  </si>
  <si>
    <t>16.4.10</t>
  </si>
  <si>
    <t>16.4.11</t>
  </si>
  <si>
    <t>16.4.12</t>
  </si>
  <si>
    <t>16.4.13</t>
  </si>
  <si>
    <t>16.4.14</t>
  </si>
  <si>
    <t>16.4.15</t>
  </si>
  <si>
    <t>16.4.16</t>
  </si>
  <si>
    <t>16.4.17</t>
  </si>
  <si>
    <t>16.4.18</t>
  </si>
  <si>
    <t>16.5</t>
  </si>
  <si>
    <t>16.5.1</t>
  </si>
  <si>
    <t>16.5.2</t>
  </si>
  <si>
    <t>16.5.3</t>
  </si>
  <si>
    <t>16.5.4</t>
  </si>
  <si>
    <t>16.5.5</t>
  </si>
  <si>
    <t>16.5.6</t>
  </si>
  <si>
    <t>16.6</t>
  </si>
  <si>
    <t>16.6.1</t>
  </si>
  <si>
    <t>16.6.2</t>
  </si>
  <si>
    <t>16.6.3</t>
  </si>
  <si>
    <t>16.6.4</t>
  </si>
  <si>
    <t>16.6.5</t>
  </si>
  <si>
    <t>16.6.6</t>
  </si>
  <si>
    <t>16.6.7</t>
  </si>
  <si>
    <t>16.6.8</t>
  </si>
  <si>
    <t>16.6.9</t>
  </si>
  <si>
    <t>16.6.10</t>
  </si>
  <si>
    <t>16.7</t>
  </si>
  <si>
    <t>16.7.1</t>
  </si>
  <si>
    <t>16.7.2</t>
  </si>
  <si>
    <t>16.7.3</t>
  </si>
  <si>
    <t>16.7.4</t>
  </si>
  <si>
    <t>16.7.5</t>
  </si>
  <si>
    <t>16.7.6</t>
  </si>
  <si>
    <t>16.7.7</t>
  </si>
  <si>
    <t>16.7.8</t>
  </si>
  <si>
    <t>16.7.9</t>
  </si>
  <si>
    <t>16.7.10</t>
  </si>
  <si>
    <t>16.7.11</t>
  </si>
  <si>
    <t>16.7.12</t>
  </si>
  <si>
    <t>16.8</t>
  </si>
  <si>
    <t>16.8.1</t>
  </si>
  <si>
    <t>16.8.2</t>
  </si>
  <si>
    <t>16.8.3</t>
  </si>
  <si>
    <t>16.8.4</t>
  </si>
  <si>
    <t>16.8.5</t>
  </si>
  <si>
    <t>16.8.6</t>
  </si>
  <si>
    <t>16.8.7</t>
  </si>
  <si>
    <t>16.8.8</t>
  </si>
  <si>
    <t>16.8.9</t>
  </si>
  <si>
    <t>16.8.10</t>
  </si>
  <si>
    <t>16.8.11</t>
  </si>
  <si>
    <t>16.8.12</t>
  </si>
  <si>
    <t>16.8.13</t>
  </si>
  <si>
    <t>16.8.14</t>
  </si>
  <si>
    <t>16.8.16</t>
  </si>
  <si>
    <t>16.9</t>
  </si>
  <si>
    <t>16.9.1</t>
  </si>
  <si>
    <t>16.9.2</t>
  </si>
  <si>
    <t>7.7</t>
  </si>
  <si>
    <t>7.8</t>
  </si>
  <si>
    <t>Complete Sum of disconnector with earthing switch, each type</t>
  </si>
  <si>
    <t>MCB Miniature Circuit Breakers, each</t>
  </si>
  <si>
    <t>Pushbuttons, each</t>
  </si>
  <si>
    <t>Signaling Lamps, each</t>
  </si>
  <si>
    <t>Auxiliary Relays &amp; Socket - Set, each</t>
  </si>
  <si>
    <t>Capacitive Voltage Indicator, each</t>
  </si>
  <si>
    <t>C.B. coil and motor set, each</t>
  </si>
  <si>
    <t>C.B. blocking coil set, each</t>
  </si>
  <si>
    <t>Female (fixed) contact for circuit breaker, each</t>
  </si>
  <si>
    <t>Insulation Tubes set for busbar (T-boot)</t>
  </si>
  <si>
    <t>16.2.9</t>
  </si>
  <si>
    <t>16.2.10</t>
  </si>
  <si>
    <t>16.2.11</t>
  </si>
  <si>
    <t>16.2.12</t>
  </si>
  <si>
    <t>16.2.13</t>
  </si>
  <si>
    <t>16.2.14</t>
  </si>
  <si>
    <t>16.2.15</t>
  </si>
  <si>
    <t>16.2.16</t>
  </si>
  <si>
    <t>16.3.10</t>
  </si>
  <si>
    <t>16.3.11</t>
  </si>
  <si>
    <t>16.3.12</t>
  </si>
  <si>
    <t>16.3.13</t>
  </si>
  <si>
    <t>16.3.14</t>
  </si>
  <si>
    <t>16.3.15</t>
  </si>
  <si>
    <t>16.3.16</t>
  </si>
  <si>
    <t>16.3.17</t>
  </si>
  <si>
    <t>PABx spare parts as indicated in the technical requirements: power supply module, Trunck module, Digital set module, Subscriber set module, CPU module, Bus extension card, Network module, Programming terminal with software and Isolator module.</t>
  </si>
  <si>
    <t>16.9.3</t>
  </si>
  <si>
    <t>Busbar coupling cubicle including IED C175</t>
  </si>
  <si>
    <t>SF6 leak detector (as per technical specifications)</t>
  </si>
  <si>
    <t>Tools for Electrician (as per technical specifications)</t>
  </si>
  <si>
    <t>Tools for Mechanic (Complete Sum of keys corresponding to the nuts and bolts of the transformer and other equipment in the substation) (as per technical specifications)</t>
  </si>
  <si>
    <r>
      <t xml:space="preserve">Infrared thermometer </t>
    </r>
    <r>
      <rPr>
        <sz val="10"/>
        <rFont val="Times New Roman"/>
        <family val="1"/>
      </rPr>
      <t>(-20</t>
    </r>
    <r>
      <rPr>
        <vertAlign val="superscript"/>
        <sz val="10"/>
        <rFont val="Calibri"/>
        <family val="2"/>
      </rPr>
      <t>o</t>
    </r>
    <r>
      <rPr>
        <sz val="10"/>
        <rFont val="Calibri"/>
        <family val="2"/>
      </rPr>
      <t>C to 700</t>
    </r>
    <r>
      <rPr>
        <vertAlign val="superscript"/>
        <sz val="10"/>
        <rFont val="Calibri"/>
        <family val="2"/>
      </rPr>
      <t>o</t>
    </r>
    <r>
      <rPr>
        <sz val="10"/>
        <rFont val="Calibri"/>
        <family val="2"/>
      </rPr>
      <t>C) (as per technical specifications)</t>
    </r>
  </si>
  <si>
    <t>Mobile SF6 Evacuating and Refilling cylinder cart (as per technical specifications)</t>
  </si>
  <si>
    <t>Portable SF6 Gas Analyzer (as per technical specifications)</t>
  </si>
  <si>
    <t>TOTAL</t>
  </si>
  <si>
    <t xml:space="preserve">Protection relays selectivity study and setting of all new and existing protection relays (Substations and Power plants) based on the study results  </t>
  </si>
  <si>
    <t>69kV power cable (for each cross section used in new substations)</t>
  </si>
  <si>
    <t xml:space="preserve">33kV power cable (for each cross section used in new substations) </t>
  </si>
  <si>
    <t xml:space="preserve">11kV power cable (for each cross section used in new substations) </t>
  </si>
  <si>
    <t xml:space="preserve">2.2kV power cable (for each cross section used in new substations) </t>
  </si>
  <si>
    <r>
      <t xml:space="preserve">FAT for </t>
    </r>
    <r>
      <rPr>
        <sz val="10"/>
        <color rgb="FFFF0000"/>
        <rFont val="Times New Roman"/>
        <family val="1"/>
      </rPr>
      <t>Four (04) persons</t>
    </r>
    <r>
      <rPr>
        <sz val="10"/>
        <color theme="1"/>
        <rFont val="Times New Roman"/>
        <family val="1"/>
      </rPr>
      <t xml:space="preserve"> : 
a) GIS switchgear
b) Power and Auxiliary Transformers
c) 33kV and 11kV switchgears
d) 69kV, 33kV, 11kV and 2.2kV power cables
e) 69kV cable termination with intergrated surge arresters
f) Indoor control and protection Panels
g) Substation Control and Monitoring System
h) Telecom equipment</t>
    </r>
  </si>
  <si>
    <t>Waterproofing of the roof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</si>
</sst>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scheme val="minor"/>
    </font>
    <font>
      <b/>
      <sz val="18"/>
      <color theme="1"/>
      <name val="Times New Roman"/>
      <family val="1"/>
    </font>
    <font>
      <b/>
      <sz val="16"/>
      <color theme="1"/>
      <name val="Times New Roman"/>
      <family val="1"/>
    </font>
    <font>
      <sz val="10"/>
      <color theme="1"/>
      <name val="Times New Roman"/>
      <family val="1"/>
    </font>
    <font>
      <sz val="12"/>
      <color theme="1"/>
      <name val="Times New Roman"/>
      <family val="1"/>
    </font>
    <font>
      <u/>
      <sz val="12"/>
      <color theme="1"/>
      <name val="Times New Roman"/>
      <family val="1"/>
    </font>
    <font>
      <sz val="9"/>
      <color theme="1"/>
      <name val="Times New Roman"/>
      <family val="1"/>
    </font>
    <font>
      <vertAlign val="superscript"/>
      <sz val="9"/>
      <color theme="1"/>
      <name val="Times New Roman"/>
      <family val="1"/>
    </font>
    <font>
      <b/>
      <sz val="18"/>
      <color theme="1"/>
      <name val="Arial"/>
      <family val="2"/>
    </font>
    <font>
      <b/>
      <sz val="12"/>
      <color theme="1"/>
      <name val="Times New Roman"/>
      <family val="1"/>
    </font>
    <font>
      <b/>
      <sz val="10"/>
      <color theme="1"/>
      <name val="Times New Roman"/>
      <family val="1"/>
    </font>
    <font>
      <b/>
      <sz val="11"/>
      <color theme="1"/>
      <name val="Times New Roman"/>
      <family val="1"/>
    </font>
    <font>
      <b/>
      <i/>
      <sz val="10"/>
      <color theme="1"/>
      <name val="Times New Roman"/>
      <family val="1"/>
    </font>
    <font>
      <b/>
      <sz val="11"/>
      <color theme="1"/>
      <name val="Calibri"/>
      <family val="2"/>
      <scheme val="minor"/>
    </font>
    <font>
      <b/>
      <sz val="12"/>
      <color theme="1"/>
      <name val="Calibri"/>
      <family val="2"/>
      <scheme val="minor"/>
    </font>
    <font>
      <sz val="8"/>
      <color theme="1"/>
      <name val="Calibri"/>
      <family val="2"/>
      <scheme val="minor"/>
    </font>
    <font>
      <sz val="11"/>
      <name val="Calibri"/>
      <family val="2"/>
      <scheme val="minor"/>
    </font>
    <font>
      <b/>
      <sz val="16"/>
      <color theme="1"/>
      <name val="Calibri"/>
      <family val="2"/>
      <scheme val="minor"/>
    </font>
    <font>
      <sz val="11"/>
      <color theme="1"/>
      <name val="Calibri"/>
      <family val="2"/>
      <scheme val="minor"/>
    </font>
    <font>
      <sz val="11"/>
      <color theme="1"/>
      <name val="Times New Roman"/>
      <family val="1"/>
    </font>
    <font>
      <b/>
      <vertAlign val="superscript"/>
      <sz val="10"/>
      <color theme="1"/>
      <name val="Times New Roman"/>
      <family val="1"/>
    </font>
    <font>
      <sz val="8"/>
      <color theme="1"/>
      <name val="Times New Roman"/>
      <family val="1"/>
    </font>
    <font>
      <vertAlign val="superscript"/>
      <sz val="10"/>
      <color theme="1"/>
      <name val="Times New Roman"/>
      <family val="1"/>
    </font>
    <font>
      <sz val="10"/>
      <color rgb="FFFF0000"/>
      <name val="Times New Roman"/>
      <family val="1"/>
    </font>
    <font>
      <sz val="10"/>
      <name val="Times New Roman"/>
      <family val="1"/>
    </font>
    <font>
      <strike/>
      <sz val="10"/>
      <color theme="1"/>
      <name val="Times New Roman"/>
      <family val="1"/>
    </font>
    <font>
      <sz val="10"/>
      <name val="Arial"/>
      <family val="2"/>
    </font>
    <font>
      <b/>
      <sz val="10"/>
      <name val="Times New Roman"/>
      <family val="1"/>
    </font>
    <font>
      <b/>
      <sz val="10"/>
      <color theme="1" tint="4.9989318521683403E-2"/>
      <name val="Times New Roman"/>
      <family val="1"/>
    </font>
    <font>
      <sz val="10"/>
      <color theme="1" tint="4.9989318521683403E-2"/>
      <name val="Times New Roman"/>
      <family val="1"/>
    </font>
    <font>
      <vertAlign val="superscript"/>
      <sz val="10"/>
      <name val="Calibri"/>
      <family val="2"/>
    </font>
    <font>
      <sz val="10"/>
      <name val="Calibri"/>
      <family val="2"/>
    </font>
    <font>
      <b/>
      <sz val="10"/>
      <color theme="1"/>
      <name val="Calibri"/>
      <family val="2"/>
    </font>
  </fonts>
  <fills count="6">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s>
  <borders count="53">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dotted">
        <color indexed="64"/>
      </bottom>
      <diagonal/>
    </border>
    <border>
      <left style="medium">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top style="dotted">
        <color indexed="64"/>
      </top>
      <bottom/>
      <diagonal/>
    </border>
    <border>
      <left style="medium">
        <color indexed="64"/>
      </left>
      <right style="medium">
        <color indexed="64"/>
      </right>
      <top style="dotted">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dotted">
        <color indexed="64"/>
      </top>
      <bottom style="hair">
        <color indexed="64"/>
      </bottom>
      <diagonal/>
    </border>
    <border>
      <left/>
      <right/>
      <top style="dotted">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dotted">
        <color indexed="64"/>
      </top>
      <bottom style="hair">
        <color indexed="64"/>
      </bottom>
      <diagonal/>
    </border>
  </borders>
  <cellStyleXfs count="4">
    <xf numFmtId="0" fontId="0" fillId="0" borderId="0"/>
    <xf numFmtId="9" fontId="18" fillId="0" borderId="0" applyFont="0" applyFill="0" applyBorder="0" applyAlignment="0" applyProtection="0"/>
    <xf numFmtId="0" fontId="26" fillId="0" borderId="0"/>
    <xf numFmtId="0" fontId="26" fillId="0" borderId="0"/>
  </cellStyleXfs>
  <cellXfs count="326">
    <xf numFmtId="0" fontId="0" fillId="0" borderId="0" xfId="0"/>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4" fillId="0" borderId="11" xfId="0" applyFont="1" applyBorder="1" applyAlignment="1">
      <alignment horizontal="left" vertical="center" wrapText="1"/>
    </xf>
    <xf numFmtId="0" fontId="3" fillId="0" borderId="13" xfId="0" applyFont="1" applyBorder="1" applyAlignment="1">
      <alignment horizontal="righ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3" xfId="0" applyFont="1" applyBorder="1" applyAlignment="1">
      <alignment horizontal="left" vertical="center" wrapText="1"/>
    </xf>
    <xf numFmtId="0" fontId="4" fillId="0" borderId="0" xfId="0" applyFont="1" applyAlignment="1">
      <alignment horizontal="justify" vertical="center"/>
    </xf>
    <xf numFmtId="0" fontId="3" fillId="0" borderId="1" xfId="0" applyFont="1" applyBorder="1" applyAlignment="1">
      <alignment horizontal="left" vertical="center" wrapText="1"/>
    </xf>
    <xf numFmtId="2" fontId="3" fillId="0" borderId="7" xfId="0" applyNumberFormat="1" applyFont="1" applyBorder="1" applyAlignment="1">
      <alignment horizontal="right" vertical="center" wrapText="1"/>
    </xf>
    <xf numFmtId="2" fontId="3" fillId="0" borderId="14" xfId="0" applyNumberFormat="1" applyFont="1" applyBorder="1" applyAlignment="1">
      <alignment horizontal="right" vertical="center" wrapText="1"/>
    </xf>
    <xf numFmtId="0" fontId="3" fillId="0" borderId="2" xfId="0" applyFont="1" applyBorder="1" applyAlignment="1">
      <alignment horizontal="left" vertical="center" wrapText="1"/>
    </xf>
    <xf numFmtId="0" fontId="3" fillId="0" borderId="22"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2" fontId="3" fillId="0" borderId="7" xfId="0" applyNumberFormat="1" applyFont="1" applyBorder="1" applyAlignment="1">
      <alignment vertical="top" wrapText="1"/>
    </xf>
    <xf numFmtId="2" fontId="3" fillId="0" borderId="14" xfId="0" applyNumberFormat="1" applyFont="1" applyBorder="1" applyAlignment="1">
      <alignment vertical="center" wrapText="1"/>
    </xf>
    <xf numFmtId="2" fontId="3" fillId="0" borderId="24" xfId="0" applyNumberFormat="1" applyFont="1" applyBorder="1" applyAlignment="1">
      <alignment vertical="center" wrapText="1"/>
    </xf>
    <xf numFmtId="0" fontId="3" fillId="0" borderId="23" xfId="0" applyFont="1" applyBorder="1" applyAlignment="1">
      <alignment horizontal="left"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justify" vertical="center" wrapText="1"/>
    </xf>
    <xf numFmtId="0" fontId="10" fillId="0" borderId="7" xfId="0" applyFont="1" applyBorder="1" applyAlignment="1">
      <alignment horizontal="justify" vertical="center" wrapText="1"/>
    </xf>
    <xf numFmtId="0" fontId="10" fillId="0" borderId="8" xfId="0" applyFont="1" applyBorder="1" applyAlignment="1">
      <alignment horizontal="justify" vertical="center" wrapText="1"/>
    </xf>
    <xf numFmtId="0" fontId="10" fillId="0" borderId="9" xfId="0" applyFont="1" applyBorder="1" applyAlignment="1">
      <alignment horizontal="justify" vertical="center" wrapText="1"/>
    </xf>
    <xf numFmtId="0" fontId="3" fillId="0" borderId="0" xfId="0" applyFont="1" applyAlignment="1">
      <alignment vertical="center" wrapText="1"/>
    </xf>
    <xf numFmtId="0" fontId="3" fillId="0" borderId="34" xfId="0" applyFont="1" applyBorder="1" applyAlignment="1">
      <alignment horizontal="left" vertical="center" wrapText="1"/>
    </xf>
    <xf numFmtId="0" fontId="10" fillId="0" borderId="6" xfId="0" applyFont="1" applyBorder="1" applyAlignment="1">
      <alignment horizontal="center" vertical="center" wrapText="1"/>
    </xf>
    <xf numFmtId="0" fontId="0" fillId="0" borderId="0" xfId="0" applyAlignment="1">
      <alignment horizontal="center"/>
    </xf>
    <xf numFmtId="0" fontId="3" fillId="0" borderId="5" xfId="0" applyFont="1" applyBorder="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horizontal="center" vertical="center"/>
    </xf>
    <xf numFmtId="0" fontId="3" fillId="0" borderId="35" xfId="0" applyFont="1" applyBorder="1" applyAlignment="1">
      <alignment vertical="center" wrapText="1"/>
    </xf>
    <xf numFmtId="0" fontId="4" fillId="0" borderId="38" xfId="0" applyFont="1" applyBorder="1" applyAlignment="1">
      <alignment horizontal="left" vertical="center" wrapText="1"/>
    </xf>
    <xf numFmtId="0" fontId="5" fillId="0" borderId="36" xfId="0" applyFont="1" applyBorder="1" applyAlignment="1">
      <alignment vertical="top" wrapText="1"/>
    </xf>
    <xf numFmtId="0" fontId="5" fillId="0" borderId="37" xfId="0" applyFont="1" applyBorder="1" applyAlignment="1">
      <alignment vertical="top" wrapText="1"/>
    </xf>
    <xf numFmtId="0" fontId="9" fillId="0" borderId="12" xfId="0" applyFont="1" applyBorder="1" applyAlignment="1">
      <alignment horizontal="right"/>
    </xf>
    <xf numFmtId="0" fontId="10" fillId="0" borderId="5" xfId="0" applyFont="1" applyBorder="1" applyAlignment="1">
      <alignment horizontal="center" vertical="center" wrapText="1"/>
    </xf>
    <xf numFmtId="0" fontId="12" fillId="0" borderId="8" xfId="0" applyFont="1" applyBorder="1" applyAlignment="1">
      <alignment horizontal="center" vertical="center" wrapText="1"/>
    </xf>
    <xf numFmtId="0" fontId="3" fillId="0" borderId="9" xfId="0" applyFont="1" applyBorder="1" applyAlignment="1">
      <alignment vertical="center" wrapText="1"/>
    </xf>
    <xf numFmtId="0" fontId="17" fillId="0" borderId="0" xfId="0" applyFont="1"/>
    <xf numFmtId="0" fontId="2" fillId="0" borderId="0" xfId="0" applyFont="1" applyAlignment="1">
      <alignment vertical="center"/>
    </xf>
    <xf numFmtId="0" fontId="0" fillId="0" borderId="0" xfId="0" applyAlignment="1" applyProtection="1">
      <alignment horizontal="left" vertical="top" wrapText="1"/>
      <protection hidden="1"/>
    </xf>
    <xf numFmtId="0" fontId="15" fillId="0" borderId="0" xfId="0" applyFont="1" applyAlignment="1">
      <alignment wrapText="1"/>
    </xf>
    <xf numFmtId="0" fontId="13" fillId="0" borderId="0" xfId="0" applyFont="1" applyAlignment="1" applyProtection="1">
      <alignment vertical="top" wrapText="1"/>
      <protection hidden="1"/>
    </xf>
    <xf numFmtId="0" fontId="0" fillId="0" borderId="0" xfId="0" applyAlignment="1" applyProtection="1">
      <alignment vertical="top" wrapText="1"/>
      <protection hidden="1"/>
    </xf>
    <xf numFmtId="0" fontId="16" fillId="0" borderId="0" xfId="0" applyFont="1" applyAlignment="1" applyProtection="1">
      <alignment vertical="top" wrapText="1"/>
      <protection hidden="1"/>
    </xf>
    <xf numFmtId="0" fontId="14" fillId="0" borderId="0" xfId="0" applyFont="1" applyAlignment="1">
      <alignment wrapText="1"/>
    </xf>
    <xf numFmtId="0" fontId="15" fillId="0" borderId="0" xfId="0" applyFont="1" applyAlignment="1">
      <alignment vertical="top" wrapText="1"/>
    </xf>
    <xf numFmtId="0" fontId="3" fillId="0" borderId="9"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7" xfId="0" applyFont="1" applyBorder="1" applyAlignment="1">
      <alignment vertical="center" wrapText="1"/>
    </xf>
    <xf numFmtId="0" fontId="3" fillId="0" borderId="28" xfId="0" applyFont="1" applyBorder="1" applyAlignment="1">
      <alignment horizontal="center" vertical="center" wrapText="1"/>
    </xf>
    <xf numFmtId="2" fontId="3" fillId="0" borderId="28" xfId="0" applyNumberFormat="1" applyFont="1" applyBorder="1" applyAlignment="1">
      <alignment horizontal="right" vertical="center" wrapText="1"/>
    </xf>
    <xf numFmtId="0" fontId="3" fillId="0" borderId="31" xfId="0" applyFont="1" applyBorder="1" applyAlignment="1">
      <alignment vertical="center" wrapText="1"/>
    </xf>
    <xf numFmtId="0" fontId="3" fillId="0" borderId="31" xfId="0" applyFont="1" applyBorder="1" applyAlignment="1">
      <alignment horizontal="center" vertical="center" wrapText="1"/>
    </xf>
    <xf numFmtId="0" fontId="9" fillId="0" borderId="27" xfId="0" applyFont="1" applyBorder="1" applyAlignment="1">
      <alignment horizontal="left" vertical="center" wrapText="1"/>
    </xf>
    <xf numFmtId="0" fontId="10" fillId="0" borderId="27" xfId="0" applyFont="1" applyBorder="1" applyAlignment="1">
      <alignment horizontal="left" vertical="center" wrapText="1"/>
    </xf>
    <xf numFmtId="2" fontId="3" fillId="0" borderId="31" xfId="0" applyNumberFormat="1" applyFont="1" applyBorder="1" applyAlignment="1">
      <alignment horizontal="right" vertical="center" wrapText="1"/>
    </xf>
    <xf numFmtId="0" fontId="3" fillId="0" borderId="2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8" xfId="0" applyFont="1" applyBorder="1" applyAlignment="1">
      <alignment vertical="center" wrapText="1"/>
    </xf>
    <xf numFmtId="0" fontId="3" fillId="0" borderId="33" xfId="0" applyFont="1" applyBorder="1" applyAlignment="1">
      <alignment vertical="center" wrapText="1"/>
    </xf>
    <xf numFmtId="0" fontId="3" fillId="0" borderId="25" xfId="0" applyFont="1" applyBorder="1" applyAlignment="1">
      <alignment vertical="center" wrapText="1"/>
    </xf>
    <xf numFmtId="0" fontId="10" fillId="0" borderId="1" xfId="0" applyFont="1" applyBorder="1" applyAlignment="1">
      <alignment vertical="center" wrapText="1"/>
    </xf>
    <xf numFmtId="0" fontId="3" fillId="0" borderId="30" xfId="0" applyFont="1" applyBorder="1" applyAlignment="1">
      <alignment vertical="center" wrapText="1"/>
    </xf>
    <xf numFmtId="0" fontId="3" fillId="0" borderId="34" xfId="0" applyFont="1" applyBorder="1" applyAlignment="1">
      <alignment vertical="center" wrapText="1"/>
    </xf>
    <xf numFmtId="0" fontId="12" fillId="0" borderId="21" xfId="0" quotePrefix="1" applyFont="1" applyBorder="1" applyAlignment="1">
      <alignment horizontal="center" vertical="center" wrapText="1"/>
    </xf>
    <xf numFmtId="0" fontId="12" fillId="0" borderId="10" xfId="0" quotePrefix="1" applyFont="1" applyBorder="1" applyAlignment="1">
      <alignment horizontal="center" vertical="center" wrapText="1"/>
    </xf>
    <xf numFmtId="0" fontId="12" fillId="0" borderId="9" xfId="0" quotePrefix="1" applyFont="1" applyBorder="1" applyAlignment="1">
      <alignment horizontal="center" vertical="center" wrapText="1"/>
    </xf>
    <xf numFmtId="0" fontId="9" fillId="0" borderId="13" xfId="0" applyFont="1" applyBorder="1" applyAlignment="1">
      <alignment horizontal="right" vertical="center"/>
    </xf>
    <xf numFmtId="0" fontId="3" fillId="0" borderId="3" xfId="0" applyFont="1" applyBorder="1" applyAlignment="1">
      <alignment horizontal="center" vertical="center" wrapText="1"/>
    </xf>
    <xf numFmtId="0" fontId="0" fillId="0" borderId="3" xfId="0" applyBorder="1"/>
    <xf numFmtId="0" fontId="3" fillId="0" borderId="3" xfId="0" applyFont="1" applyBorder="1" applyAlignment="1">
      <alignment horizontal="right" vertical="center" wrapText="1"/>
    </xf>
    <xf numFmtId="0" fontId="10" fillId="0" borderId="12" xfId="0" applyFont="1" applyBorder="1" applyAlignment="1">
      <alignment horizontal="right" vertical="center"/>
    </xf>
    <xf numFmtId="0" fontId="10" fillId="0" borderId="2" xfId="0" applyFont="1" applyBorder="1" applyAlignment="1">
      <alignment vertical="center" wrapText="1"/>
    </xf>
    <xf numFmtId="0" fontId="12" fillId="0" borderId="9" xfId="0" applyFont="1" applyBorder="1" applyAlignment="1">
      <alignment horizontal="center" vertical="center" wrapText="1"/>
    </xf>
    <xf numFmtId="0" fontId="9" fillId="0" borderId="4" xfId="0" applyFont="1" applyBorder="1" applyAlignment="1">
      <alignment horizontal="right" vertical="center" wrapText="1"/>
    </xf>
    <xf numFmtId="0" fontId="3" fillId="0" borderId="41" xfId="0" applyFont="1" applyBorder="1" applyAlignment="1">
      <alignment vertical="center" wrapText="1"/>
    </xf>
    <xf numFmtId="0" fontId="3" fillId="0" borderId="42" xfId="0" applyFont="1" applyBorder="1" applyAlignment="1">
      <alignment vertical="center" wrapText="1"/>
    </xf>
    <xf numFmtId="0" fontId="3" fillId="0" borderId="43" xfId="0" applyFont="1" applyBorder="1" applyAlignment="1">
      <alignment vertical="top" wrapText="1"/>
    </xf>
    <xf numFmtId="0" fontId="3" fillId="0" borderId="4" xfId="0" applyFont="1" applyBorder="1" applyAlignment="1">
      <alignment horizontal="left" vertical="center" wrapText="1"/>
    </xf>
    <xf numFmtId="2" fontId="3" fillId="0" borderId="28" xfId="0" applyNumberFormat="1" applyFont="1" applyBorder="1" applyAlignment="1">
      <alignment vertical="top" wrapText="1"/>
    </xf>
    <xf numFmtId="0" fontId="4" fillId="0" borderId="16" xfId="0" applyFont="1" applyBorder="1" applyAlignment="1">
      <alignment vertical="center" wrapText="1"/>
    </xf>
    <xf numFmtId="0" fontId="4" fillId="0" borderId="17" xfId="0" applyFont="1" applyBorder="1" applyAlignment="1">
      <alignment horizontal="left" vertical="center" wrapText="1"/>
    </xf>
    <xf numFmtId="0" fontId="3" fillId="3" borderId="22"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3" borderId="22"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31" xfId="0" applyFont="1" applyFill="1" applyBorder="1" applyAlignment="1">
      <alignment horizontal="center" vertical="center" wrapText="1"/>
    </xf>
    <xf numFmtId="0" fontId="3" fillId="3" borderId="31" xfId="0" applyFont="1" applyFill="1" applyBorder="1" applyAlignment="1">
      <alignment horizontal="left" vertical="center" wrapText="1"/>
    </xf>
    <xf numFmtId="2" fontId="3" fillId="3" borderId="24" xfId="0" applyNumberFormat="1" applyFont="1" applyFill="1" applyBorder="1" applyAlignment="1">
      <alignment vertical="center" wrapText="1"/>
    </xf>
    <xf numFmtId="0" fontId="2" fillId="0" borderId="0" xfId="0" applyFont="1" applyAlignment="1">
      <alignment horizontal="center" vertical="center"/>
    </xf>
    <xf numFmtId="0" fontId="3" fillId="0" borderId="5" xfId="0" applyFont="1" applyBorder="1" applyAlignment="1">
      <alignment horizontal="left" vertical="center" wrapText="1"/>
    </xf>
    <xf numFmtId="0" fontId="3" fillId="0" borderId="36" xfId="0" applyFont="1" applyBorder="1" applyAlignment="1">
      <alignment horizontal="right" vertical="center" wrapText="1"/>
    </xf>
    <xf numFmtId="0" fontId="3" fillId="0" borderId="37"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4" fillId="0" borderId="0" xfId="0" applyFont="1" applyAlignment="1">
      <alignment horizontal="left" vertical="center" wrapText="1"/>
    </xf>
    <xf numFmtId="0" fontId="4" fillId="0" borderId="10" xfId="0" applyFont="1" applyBorder="1" applyAlignment="1">
      <alignment horizontal="left" vertical="center" wrapText="1"/>
    </xf>
    <xf numFmtId="0" fontId="10" fillId="0" borderId="15" xfId="0" applyFont="1" applyBorder="1" applyAlignment="1">
      <alignment horizontal="center" vertical="center" wrapText="1"/>
    </xf>
    <xf numFmtId="0" fontId="3" fillId="0" borderId="7" xfId="0" applyFont="1" applyBorder="1" applyAlignment="1">
      <alignment horizontal="center" vertical="center" wrapText="1"/>
    </xf>
    <xf numFmtId="0" fontId="0" fillId="0" borderId="0" xfId="0" applyAlignment="1" applyProtection="1">
      <alignment horizontal="center" vertical="top" wrapText="1"/>
      <protection hidden="1"/>
    </xf>
    <xf numFmtId="0" fontId="15" fillId="0" borderId="0" xfId="0" applyFont="1" applyAlignment="1">
      <alignment horizontal="center" wrapText="1"/>
    </xf>
    <xf numFmtId="0" fontId="13" fillId="0" borderId="0" xfId="0" applyFont="1" applyAlignment="1" applyProtection="1">
      <alignment horizontal="center" vertical="top" wrapText="1"/>
      <protection hidden="1"/>
    </xf>
    <xf numFmtId="0" fontId="16" fillId="0" borderId="0" xfId="0" applyFont="1" applyAlignment="1" applyProtection="1">
      <alignment horizontal="center" vertical="top" wrapText="1"/>
      <protection hidden="1"/>
    </xf>
    <xf numFmtId="0" fontId="14" fillId="0" borderId="0" xfId="0" applyFont="1" applyAlignment="1">
      <alignment horizontal="center" wrapText="1"/>
    </xf>
    <xf numFmtId="0" fontId="10" fillId="0" borderId="5" xfId="0" applyFont="1" applyBorder="1" applyAlignment="1">
      <alignment vertical="center" wrapText="1"/>
    </xf>
    <xf numFmtId="0" fontId="10" fillId="0" borderId="7" xfId="0" applyFont="1" applyBorder="1" applyAlignment="1">
      <alignment horizontal="center" vertical="center" wrapText="1"/>
    </xf>
    <xf numFmtId="0" fontId="12" fillId="0" borderId="7" xfId="0" quotePrefix="1" applyFont="1" applyBorder="1" applyAlignment="1">
      <alignment horizontal="center" vertical="center" wrapText="1"/>
    </xf>
    <xf numFmtId="0" fontId="12" fillId="0" borderId="0" xfId="0" quotePrefix="1" applyFont="1" applyAlignment="1">
      <alignment horizontal="center" vertical="center" wrapText="1"/>
    </xf>
    <xf numFmtId="0" fontId="12" fillId="0" borderId="6" xfId="0" quotePrefix="1" applyFont="1" applyBorder="1" applyAlignment="1">
      <alignment horizontal="center" vertical="center" wrapText="1"/>
    </xf>
    <xf numFmtId="0" fontId="12" fillId="0" borderId="7" xfId="0" applyFont="1" applyBorder="1" applyAlignment="1">
      <alignment horizontal="center" vertical="center" wrapText="1"/>
    </xf>
    <xf numFmtId="0" fontId="12" fillId="0" borderId="28" xfId="0" applyFont="1" applyBorder="1" applyAlignment="1">
      <alignment horizontal="center" vertical="center" wrapText="1"/>
    </xf>
    <xf numFmtId="0" fontId="10" fillId="0" borderId="0" xfId="0" applyFont="1" applyAlignment="1">
      <alignment horizontal="center" vertical="top" wrapText="1"/>
    </xf>
    <xf numFmtId="0" fontId="12" fillId="0" borderId="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8" xfId="0" applyFont="1" applyBorder="1" applyAlignment="1">
      <alignment vertical="center" wrapText="1"/>
    </xf>
    <xf numFmtId="0" fontId="10" fillId="0" borderId="11" xfId="0" applyFont="1" applyBorder="1" applyAlignment="1">
      <alignment horizontal="center" vertical="center" wrapText="1"/>
    </xf>
    <xf numFmtId="0" fontId="12" fillId="0" borderId="11" xfId="0" quotePrefix="1" applyFont="1" applyBorder="1" applyAlignment="1">
      <alignment horizontal="center" vertical="center" wrapText="1"/>
    </xf>
    <xf numFmtId="0" fontId="12"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3" xfId="0" applyFont="1" applyBorder="1" applyAlignment="1">
      <alignment horizontal="right" vertical="center" wrapText="1"/>
    </xf>
    <xf numFmtId="2" fontId="4" fillId="0" borderId="14" xfId="0" applyNumberFormat="1" applyFont="1" applyBorder="1" applyAlignment="1">
      <alignment horizontal="right" vertical="center" wrapText="1"/>
    </xf>
    <xf numFmtId="0" fontId="4" fillId="0" borderId="0" xfId="0" applyFont="1" applyAlignment="1">
      <alignment horizontal="center" vertical="center" wrapText="1"/>
    </xf>
    <xf numFmtId="0" fontId="4" fillId="0" borderId="20" xfId="0" applyFont="1" applyBorder="1" applyAlignment="1">
      <alignment vertical="top" wrapText="1"/>
    </xf>
    <xf numFmtId="0" fontId="10" fillId="0" borderId="14" xfId="0" applyFont="1" applyBorder="1" applyAlignment="1">
      <alignment horizontal="center" vertical="center" wrapText="1"/>
    </xf>
    <xf numFmtId="0" fontId="4" fillId="0" borderId="13" xfId="0" applyFont="1" applyBorder="1" applyAlignment="1">
      <alignment horizontal="justify" vertical="center" wrapText="1"/>
    </xf>
    <xf numFmtId="2" fontId="4" fillId="0" borderId="14" xfId="0" applyNumberFormat="1" applyFont="1" applyBorder="1" applyAlignment="1">
      <alignment vertical="center" wrapText="1"/>
    </xf>
    <xf numFmtId="0" fontId="4" fillId="0" borderId="8" xfId="0" applyFont="1" applyBorder="1" applyAlignment="1">
      <alignment horizontal="left" vertical="center" wrapText="1"/>
    </xf>
    <xf numFmtId="0" fontId="3" fillId="0" borderId="8" xfId="0" applyFont="1" applyBorder="1" applyAlignment="1">
      <alignment horizontal="justify" vertical="center" wrapText="1"/>
    </xf>
    <xf numFmtId="0" fontId="3" fillId="0" borderId="9" xfId="0" applyFont="1" applyBorder="1" applyAlignment="1">
      <alignment horizontal="justify" vertical="center" wrapText="1"/>
    </xf>
    <xf numFmtId="0" fontId="19" fillId="0" borderId="0" xfId="0" applyFont="1"/>
    <xf numFmtId="0" fontId="4" fillId="0" borderId="0" xfId="0" applyFont="1"/>
    <xf numFmtId="0" fontId="19" fillId="0" borderId="0" xfId="0" applyFont="1" applyAlignment="1">
      <alignment horizontal="center"/>
    </xf>
    <xf numFmtId="0" fontId="10" fillId="0" borderId="5" xfId="0" applyFont="1" applyBorder="1" applyAlignment="1">
      <alignment horizontal="justify" vertical="center" wrapText="1"/>
    </xf>
    <xf numFmtId="0" fontId="12" fillId="0" borderId="8" xfId="0" quotePrefix="1" applyFont="1" applyBorder="1" applyAlignment="1">
      <alignment horizontal="center" vertical="center" wrapText="1"/>
    </xf>
    <xf numFmtId="0" fontId="10" fillId="3" borderId="27" xfId="0" applyFont="1" applyFill="1" applyBorder="1" applyAlignment="1">
      <alignment horizontal="left" vertical="center" wrapText="1"/>
    </xf>
    <xf numFmtId="0" fontId="10" fillId="3" borderId="31" xfId="0" applyFont="1" applyFill="1" applyBorder="1" applyAlignment="1">
      <alignment vertical="center" wrapText="1"/>
    </xf>
    <xf numFmtId="0" fontId="10" fillId="3" borderId="31" xfId="0" applyFont="1" applyFill="1" applyBorder="1" applyAlignment="1">
      <alignment horizontal="center" vertical="center" wrapText="1"/>
    </xf>
    <xf numFmtId="0" fontId="10" fillId="0" borderId="22" xfId="0" applyFont="1" applyBorder="1" applyAlignment="1">
      <alignment horizontal="center" vertical="center" wrapText="1"/>
    </xf>
    <xf numFmtId="0" fontId="19" fillId="0" borderId="3" xfId="0" applyFont="1" applyBorder="1"/>
    <xf numFmtId="0" fontId="3" fillId="0" borderId="26" xfId="0" applyFont="1" applyBorder="1" applyAlignment="1">
      <alignment horizontal="left" vertical="center" wrapText="1"/>
    </xf>
    <xf numFmtId="0" fontId="3" fillId="0" borderId="39" xfId="0" applyFont="1" applyBorder="1" applyAlignment="1">
      <alignment horizontal="left" vertical="center" wrapText="1"/>
    </xf>
    <xf numFmtId="2" fontId="3" fillId="0" borderId="30" xfId="0" applyNumberFormat="1" applyFont="1" applyBorder="1" applyAlignment="1">
      <alignment vertical="center" wrapText="1"/>
    </xf>
    <xf numFmtId="2" fontId="3" fillId="0" borderId="27" xfId="0" applyNumberFormat="1" applyFont="1" applyBorder="1" applyAlignment="1">
      <alignment vertical="center" wrapText="1"/>
    </xf>
    <xf numFmtId="2" fontId="3" fillId="0" borderId="31" xfId="0" applyNumberFormat="1" applyFont="1" applyBorder="1" applyAlignment="1">
      <alignment vertical="center" wrapText="1"/>
    </xf>
    <xf numFmtId="2" fontId="3" fillId="0" borderId="32" xfId="0" applyNumberFormat="1" applyFont="1" applyBorder="1" applyAlignment="1">
      <alignment vertical="center" wrapText="1"/>
    </xf>
    <xf numFmtId="0" fontId="4" fillId="0" borderId="18" xfId="0" applyFont="1" applyBorder="1" applyAlignment="1">
      <alignment vertical="center" wrapText="1"/>
    </xf>
    <xf numFmtId="0" fontId="4" fillId="0" borderId="35" xfId="0" applyFont="1" applyBorder="1" applyAlignment="1">
      <alignment vertical="center" wrapText="1"/>
    </xf>
    <xf numFmtId="0" fontId="10" fillId="0" borderId="11" xfId="0" applyFont="1" applyBorder="1" applyAlignment="1">
      <alignment horizontal="justify" vertical="center" wrapText="1"/>
    </xf>
    <xf numFmtId="0" fontId="21" fillId="2" borderId="0" xfId="0" applyFont="1" applyFill="1" applyAlignment="1">
      <alignment vertical="top" wrapText="1"/>
    </xf>
    <xf numFmtId="0" fontId="19" fillId="2" borderId="0" xfId="0" applyFont="1" applyFill="1" applyAlignment="1">
      <alignment wrapText="1"/>
    </xf>
    <xf numFmtId="0" fontId="19" fillId="0" borderId="0" xfId="0" applyFont="1" applyAlignment="1">
      <alignment wrapText="1"/>
    </xf>
    <xf numFmtId="0" fontId="11" fillId="2" borderId="0" xfId="0" applyFont="1" applyFill="1" applyAlignment="1" applyProtection="1">
      <alignment vertical="top" wrapText="1"/>
      <protection hidden="1"/>
    </xf>
    <xf numFmtId="0" fontId="19" fillId="2" borderId="0" xfId="0" applyFont="1" applyFill="1" applyAlignment="1" applyProtection="1">
      <alignment horizontal="left" vertical="top" wrapText="1"/>
      <protection hidden="1"/>
    </xf>
    <xf numFmtId="0" fontId="19" fillId="2" borderId="0" xfId="0" applyFont="1" applyFill="1" applyAlignment="1" applyProtection="1">
      <alignment vertical="top" wrapText="1"/>
      <protection hidden="1"/>
    </xf>
    <xf numFmtId="0" fontId="4" fillId="2" borderId="0" xfId="0" applyFont="1" applyFill="1" applyAlignment="1">
      <alignment wrapText="1"/>
    </xf>
    <xf numFmtId="0" fontId="9" fillId="2" borderId="0" xfId="0" applyFont="1" applyFill="1" applyAlignment="1">
      <alignment horizontal="left" wrapText="1"/>
    </xf>
    <xf numFmtId="9" fontId="19" fillId="0" borderId="0" xfId="1" applyFont="1"/>
    <xf numFmtId="0" fontId="19" fillId="0" borderId="0" xfId="0" applyFont="1" applyAlignment="1">
      <alignment vertical="center"/>
    </xf>
    <xf numFmtId="0" fontId="4" fillId="0" borderId="11" xfId="0" applyFont="1" applyBorder="1" applyAlignment="1">
      <alignment vertical="top" wrapText="1"/>
    </xf>
    <xf numFmtId="0" fontId="1" fillId="0" borderId="0" xfId="0" applyFont="1"/>
    <xf numFmtId="0" fontId="10" fillId="4" borderId="45" xfId="0" applyFont="1" applyFill="1" applyBorder="1" applyAlignment="1">
      <alignment horizontal="left" vertical="center" wrapText="1"/>
    </xf>
    <xf numFmtId="0" fontId="10" fillId="4" borderId="46" xfId="0" applyFont="1" applyFill="1" applyBorder="1" applyAlignment="1">
      <alignment vertical="center" wrapText="1"/>
    </xf>
    <xf numFmtId="0" fontId="3" fillId="4" borderId="47" xfId="0" applyFont="1" applyFill="1" applyBorder="1" applyAlignment="1">
      <alignment horizontal="left" vertical="center" wrapText="1"/>
    </xf>
    <xf numFmtId="0" fontId="3" fillId="4" borderId="46" xfId="0" applyFont="1" applyFill="1" applyBorder="1" applyAlignment="1">
      <alignment horizontal="left" vertical="center" wrapText="1"/>
    </xf>
    <xf numFmtId="2" fontId="3" fillId="4" borderId="46" xfId="0" applyNumberFormat="1" applyFont="1" applyFill="1" applyBorder="1" applyAlignment="1">
      <alignment horizontal="right" vertical="center" wrapText="1"/>
    </xf>
    <xf numFmtId="0" fontId="3" fillId="0" borderId="45" xfId="0" applyFont="1" applyBorder="1" applyAlignment="1">
      <alignment horizontal="left" vertical="center" wrapText="1"/>
    </xf>
    <xf numFmtId="0" fontId="3" fillId="0" borderId="46" xfId="0" applyFont="1" applyBorder="1" applyAlignment="1">
      <alignment vertical="center" wrapText="1"/>
    </xf>
    <xf numFmtId="0" fontId="25" fillId="0" borderId="47" xfId="0" applyFont="1" applyBorder="1" applyAlignment="1">
      <alignment horizontal="left" vertical="center" wrapText="1"/>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2" fontId="3" fillId="0" borderId="46" xfId="0" applyNumberFormat="1" applyFont="1" applyBorder="1" applyAlignment="1">
      <alignment horizontal="right" vertical="center" wrapText="1"/>
    </xf>
    <xf numFmtId="0" fontId="27" fillId="4" borderId="46" xfId="2" applyFont="1" applyFill="1" applyBorder="1" applyAlignment="1">
      <alignment vertical="center"/>
    </xf>
    <xf numFmtId="0" fontId="24" fillId="0" borderId="46" xfId="2" applyFont="1" applyBorder="1" applyAlignment="1">
      <alignment vertical="center"/>
    </xf>
    <xf numFmtId="0" fontId="24" fillId="0" borderId="46" xfId="0" applyFont="1" applyBorder="1" applyAlignment="1">
      <alignment vertical="center" wrapText="1"/>
    </xf>
    <xf numFmtId="0" fontId="24" fillId="0" borderId="46" xfId="2" applyFont="1" applyBorder="1" applyAlignment="1">
      <alignment vertical="center" wrapText="1" shrinkToFit="1"/>
    </xf>
    <xf numFmtId="0" fontId="27" fillId="4" borderId="46" xfId="0" applyFont="1" applyFill="1" applyBorder="1" applyAlignment="1">
      <alignment vertical="center" wrapText="1"/>
    </xf>
    <xf numFmtId="0" fontId="10" fillId="4" borderId="47" xfId="0" applyFont="1" applyFill="1" applyBorder="1" applyAlignment="1">
      <alignment horizontal="left" vertical="center" wrapText="1"/>
    </xf>
    <xf numFmtId="0" fontId="10" fillId="4" borderId="46" xfId="0" applyFont="1" applyFill="1" applyBorder="1" applyAlignment="1">
      <alignment horizontal="left" vertical="center" wrapText="1"/>
    </xf>
    <xf numFmtId="2" fontId="10" fillId="4" borderId="46" xfId="0" applyNumberFormat="1" applyFont="1" applyFill="1" applyBorder="1" applyAlignment="1">
      <alignment horizontal="right" vertical="center" wrapText="1"/>
    </xf>
    <xf numFmtId="0" fontId="28" fillId="4" borderId="46" xfId="0" applyFont="1" applyFill="1" applyBorder="1" applyAlignment="1">
      <alignment vertical="center"/>
    </xf>
    <xf numFmtId="0" fontId="29" fillId="0" borderId="46" xfId="0" applyFont="1" applyBorder="1" applyAlignment="1">
      <alignment vertical="center" wrapText="1"/>
    </xf>
    <xf numFmtId="0" fontId="24" fillId="5" borderId="46" xfId="0" applyFont="1" applyFill="1" applyBorder="1" applyAlignment="1">
      <alignment vertical="center" wrapText="1"/>
    </xf>
    <xf numFmtId="0" fontId="27" fillId="4" borderId="46" xfId="3" applyFont="1" applyFill="1" applyBorder="1" applyAlignment="1">
      <alignment vertical="center" wrapText="1"/>
    </xf>
    <xf numFmtId="0" fontId="3" fillId="0" borderId="47" xfId="0" applyFont="1" applyBorder="1" applyAlignment="1">
      <alignment horizontal="center" vertical="center" wrapText="1"/>
    </xf>
    <xf numFmtId="0" fontId="3" fillId="4" borderId="47" xfId="0" applyFont="1" applyFill="1" applyBorder="1" applyAlignment="1">
      <alignment horizontal="center" vertical="center" wrapText="1"/>
    </xf>
    <xf numFmtId="0" fontId="10" fillId="0" borderId="46" xfId="0" applyFont="1" applyBorder="1" applyAlignment="1">
      <alignment vertical="center" wrapText="1"/>
    </xf>
    <xf numFmtId="0" fontId="3" fillId="0" borderId="46" xfId="0" applyFont="1" applyBorder="1" applyAlignment="1">
      <alignment horizontal="center" vertical="center" wrapText="1"/>
    </xf>
    <xf numFmtId="0" fontId="10" fillId="4" borderId="24"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27" fillId="0" borderId="7" xfId="3" applyFont="1" applyBorder="1" applyAlignment="1">
      <alignment vertical="center" wrapText="1"/>
    </xf>
    <xf numFmtId="0" fontId="24" fillId="0" borderId="46" xfId="3" applyFont="1" applyBorder="1" applyAlignment="1">
      <alignment vertical="center" wrapText="1"/>
    </xf>
    <xf numFmtId="0" fontId="3" fillId="0" borderId="23" xfId="0" applyFont="1" applyBorder="1" applyAlignment="1">
      <alignment horizontal="center" vertical="center" wrapText="1"/>
    </xf>
    <xf numFmtId="0" fontId="24" fillId="0" borderId="48" xfId="3" applyFont="1" applyBorder="1" applyAlignment="1">
      <alignment vertical="center" wrapText="1"/>
    </xf>
    <xf numFmtId="0" fontId="10" fillId="3" borderId="23" xfId="0" applyFont="1" applyFill="1" applyBorder="1" applyAlignment="1">
      <alignment horizontal="left" vertical="center" wrapText="1"/>
    </xf>
    <xf numFmtId="0" fontId="27" fillId="3" borderId="48" xfId="3" applyFont="1" applyFill="1" applyBorder="1" applyAlignment="1">
      <alignment vertical="center" wrapText="1"/>
    </xf>
    <xf numFmtId="0" fontId="3" fillId="3" borderId="23" xfId="0" applyFont="1" applyFill="1" applyBorder="1" applyAlignment="1">
      <alignment horizontal="center" vertical="center" wrapText="1"/>
    </xf>
    <xf numFmtId="0" fontId="10" fillId="3" borderId="28" xfId="0" applyFont="1" applyFill="1" applyBorder="1" applyAlignment="1">
      <alignment horizontal="left" vertical="center" wrapText="1"/>
    </xf>
    <xf numFmtId="0" fontId="3" fillId="3" borderId="24" xfId="0" applyFont="1" applyFill="1" applyBorder="1" applyAlignment="1">
      <alignment horizontal="center" vertical="center" wrapText="1"/>
    </xf>
    <xf numFmtId="0" fontId="24" fillId="0" borderId="9" xfId="3" applyFont="1" applyBorder="1" applyAlignment="1">
      <alignment vertical="center" wrapText="1"/>
    </xf>
    <xf numFmtId="0" fontId="3" fillId="4" borderId="46" xfId="0" applyFont="1" applyFill="1" applyBorder="1" applyAlignment="1">
      <alignment horizontal="center" vertical="center" wrapText="1"/>
    </xf>
    <xf numFmtId="0" fontId="3" fillId="0" borderId="45" xfId="0" applyFont="1" applyBorder="1" applyAlignment="1">
      <alignment horizontal="center" vertical="center" wrapText="1"/>
    </xf>
    <xf numFmtId="0" fontId="10" fillId="4" borderId="46" xfId="0" applyFont="1" applyFill="1" applyBorder="1" applyAlignment="1">
      <alignment horizontal="center" vertical="center" wrapText="1"/>
    </xf>
    <xf numFmtId="0" fontId="24" fillId="0" borderId="48" xfId="0" applyFont="1" applyBorder="1" applyAlignment="1">
      <alignment vertical="center" wrapText="1"/>
    </xf>
    <xf numFmtId="0" fontId="10" fillId="3" borderId="22" xfId="0" applyFont="1" applyFill="1" applyBorder="1" applyAlignment="1">
      <alignment horizontal="left" vertical="center" wrapText="1"/>
    </xf>
    <xf numFmtId="0" fontId="3" fillId="3" borderId="39" xfId="0" applyFont="1" applyFill="1" applyBorder="1" applyAlignment="1">
      <alignment horizontal="left" vertical="center" wrapText="1"/>
    </xf>
    <xf numFmtId="0" fontId="10" fillId="3" borderId="46" xfId="0" applyFont="1" applyFill="1" applyBorder="1" applyAlignment="1">
      <alignment vertical="center" wrapText="1"/>
    </xf>
    <xf numFmtId="0" fontId="3" fillId="3" borderId="45"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27" fillId="3" borderId="46" xfId="2" applyFont="1" applyFill="1" applyBorder="1" applyAlignment="1">
      <alignment vertical="center"/>
    </xf>
    <xf numFmtId="0" fontId="27" fillId="3" borderId="46" xfId="0" applyFont="1" applyFill="1" applyBorder="1" applyAlignment="1">
      <alignment vertical="center" wrapText="1"/>
    </xf>
    <xf numFmtId="0" fontId="10" fillId="3" borderId="45" xfId="0" applyFont="1" applyFill="1" applyBorder="1" applyAlignment="1">
      <alignment horizontal="center" vertical="center" wrapText="1"/>
    </xf>
    <xf numFmtId="0" fontId="10" fillId="3" borderId="46" xfId="0" applyFont="1" applyFill="1" applyBorder="1" applyAlignment="1">
      <alignment horizontal="center" vertical="center" wrapText="1"/>
    </xf>
    <xf numFmtId="2" fontId="3" fillId="0" borderId="49" xfId="0" applyNumberFormat="1" applyFont="1" applyBorder="1" applyAlignment="1">
      <alignment horizontal="right" vertical="center" wrapText="1"/>
    </xf>
    <xf numFmtId="0" fontId="0" fillId="3" borderId="45" xfId="0" applyFill="1" applyBorder="1"/>
    <xf numFmtId="0" fontId="0" fillId="0" borderId="45" xfId="0" applyBorder="1"/>
    <xf numFmtId="0" fontId="28" fillId="3" borderId="46" xfId="0" applyFont="1" applyFill="1" applyBorder="1" applyAlignment="1">
      <alignment vertical="center"/>
    </xf>
    <xf numFmtId="0" fontId="27" fillId="3" borderId="46" xfId="3" applyFont="1" applyFill="1" applyBorder="1" applyAlignment="1">
      <alignment vertical="center" wrapText="1"/>
    </xf>
    <xf numFmtId="0" fontId="3" fillId="0" borderId="10" xfId="0" applyFont="1" applyBorder="1" applyAlignment="1">
      <alignment horizontal="center" vertical="center" wrapText="1"/>
    </xf>
    <xf numFmtId="0" fontId="3" fillId="0" borderId="50" xfId="0" applyFont="1" applyBorder="1" applyAlignment="1">
      <alignment horizontal="left" vertical="center" wrapText="1"/>
    </xf>
    <xf numFmtId="0" fontId="10" fillId="4" borderId="47" xfId="0" applyFont="1" applyFill="1" applyBorder="1" applyAlignment="1">
      <alignment horizontal="center" vertical="center" wrapText="1"/>
    </xf>
    <xf numFmtId="0" fontId="23" fillId="4" borderId="47" xfId="0" applyFont="1" applyFill="1" applyBorder="1" applyAlignment="1">
      <alignment horizontal="center" vertical="center" wrapText="1"/>
    </xf>
    <xf numFmtId="2" fontId="3" fillId="3" borderId="23" xfId="0" applyNumberFormat="1" applyFont="1" applyFill="1" applyBorder="1" applyAlignment="1">
      <alignment horizontal="right" vertical="center" wrapText="1"/>
    </xf>
    <xf numFmtId="2" fontId="3" fillId="3" borderId="24" xfId="0" applyNumberFormat="1" applyFont="1" applyFill="1" applyBorder="1" applyAlignment="1">
      <alignment horizontal="right" vertical="center" wrapText="1"/>
    </xf>
    <xf numFmtId="0" fontId="10" fillId="0" borderId="31" xfId="0" applyFont="1" applyBorder="1" applyAlignment="1">
      <alignment vertical="center" wrapText="1"/>
    </xf>
    <xf numFmtId="0" fontId="10" fillId="0" borderId="31"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24" fillId="0" borderId="51" xfId="3" applyFont="1" applyBorder="1" applyAlignment="1">
      <alignment vertical="center" wrapText="1"/>
    </xf>
    <xf numFmtId="0" fontId="3" fillId="0" borderId="52" xfId="0" applyFont="1" applyBorder="1" applyAlignment="1">
      <alignment horizontal="center" vertical="center" wrapText="1"/>
    </xf>
    <xf numFmtId="0" fontId="10" fillId="4" borderId="23" xfId="0" applyFont="1" applyFill="1" applyBorder="1" applyAlignment="1">
      <alignment horizontal="left" vertical="center" wrapText="1"/>
    </xf>
    <xf numFmtId="0" fontId="3" fillId="0" borderId="51" xfId="0" applyFont="1" applyBorder="1" applyAlignment="1">
      <alignment vertical="center" wrapText="1"/>
    </xf>
    <xf numFmtId="0" fontId="4" fillId="0" borderId="0" xfId="0" applyFont="1" applyAlignment="1">
      <alignment horizontal="left" vertical="center"/>
    </xf>
    <xf numFmtId="0" fontId="10" fillId="0" borderId="1" xfId="0" applyFont="1" applyBorder="1" applyAlignment="1">
      <alignment horizontal="left" vertical="center" wrapText="1"/>
    </xf>
    <xf numFmtId="0" fontId="10" fillId="0" borderId="5" xfId="0" applyFont="1" applyBorder="1" applyAlignment="1">
      <alignment horizontal="left" vertical="center" wrapText="1"/>
    </xf>
    <xf numFmtId="0" fontId="10" fillId="0" borderId="8" xfId="0" applyFont="1" applyBorder="1" applyAlignment="1">
      <alignment horizontal="left" vertical="center" wrapText="1"/>
    </xf>
    <xf numFmtId="0" fontId="19" fillId="0" borderId="0" xfId="0" applyFont="1" applyAlignment="1">
      <alignment horizontal="left"/>
    </xf>
    <xf numFmtId="0" fontId="0" fillId="0" borderId="0" xfId="0" applyAlignment="1">
      <alignment horizontal="left"/>
    </xf>
    <xf numFmtId="0" fontId="24" fillId="0" borderId="46"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22" xfId="0" applyFont="1" applyBorder="1" applyAlignment="1">
      <alignment horizontal="left" vertical="center" wrapText="1"/>
    </xf>
    <xf numFmtId="0" fontId="24" fillId="0" borderId="27" xfId="0" applyFont="1" applyBorder="1" applyAlignment="1">
      <alignment horizontal="left" vertical="center" wrapText="1"/>
    </xf>
    <xf numFmtId="2" fontId="24" fillId="0" borderId="31" xfId="0" applyNumberFormat="1" applyFont="1" applyBorder="1" applyAlignment="1">
      <alignment horizontal="right" vertical="center" wrapText="1"/>
    </xf>
    <xf numFmtId="2" fontId="24" fillId="0" borderId="28" xfId="0" applyNumberFormat="1" applyFont="1" applyBorder="1" applyAlignment="1">
      <alignment horizontal="right" vertical="center" wrapText="1"/>
    </xf>
    <xf numFmtId="0" fontId="10" fillId="0" borderId="46" xfId="0" applyFont="1" applyFill="1" applyBorder="1" applyAlignment="1">
      <alignment vertical="center" wrapText="1"/>
    </xf>
    <xf numFmtId="0" fontId="24" fillId="0" borderId="46" xfId="0" applyFont="1" applyFill="1" applyBorder="1" applyAlignment="1">
      <alignment vertical="center" wrapText="1"/>
    </xf>
    <xf numFmtId="0" fontId="24" fillId="0" borderId="28" xfId="0" applyFont="1" applyBorder="1" applyAlignment="1">
      <alignment horizontal="left" vertical="center" wrapText="1"/>
    </xf>
    <xf numFmtId="0" fontId="24" fillId="0" borderId="8" xfId="0" applyFont="1" applyBorder="1" applyAlignment="1">
      <alignment horizontal="justify" vertical="center" wrapText="1"/>
    </xf>
    <xf numFmtId="0" fontId="10" fillId="0" borderId="5" xfId="0" applyFont="1" applyFill="1" applyBorder="1" applyAlignment="1">
      <alignment vertical="center" wrapText="1"/>
    </xf>
    <xf numFmtId="0" fontId="8" fillId="0" borderId="0" xfId="0" applyFont="1" applyAlignment="1">
      <alignment horizontal="center"/>
    </xf>
    <xf numFmtId="0" fontId="10" fillId="0" borderId="12" xfId="0" applyFont="1" applyBorder="1" applyAlignment="1">
      <alignment horizontal="center" vertical="center" wrapText="1"/>
    </xf>
    <xf numFmtId="0" fontId="10" fillId="0" borderId="15" xfId="0" applyFont="1" applyBorder="1" applyAlignment="1">
      <alignment horizontal="center" vertical="center" wrapText="1"/>
    </xf>
    <xf numFmtId="0" fontId="7" fillId="0" borderId="0" xfId="0" applyFont="1" applyAlignment="1">
      <alignment horizontal="left" vertical="center" wrapText="1"/>
    </xf>
    <xf numFmtId="0" fontId="2" fillId="0" borderId="0" xfId="0" applyFont="1" applyAlignment="1">
      <alignment horizontal="center" vertical="center"/>
    </xf>
    <xf numFmtId="0" fontId="1" fillId="0" borderId="0" xfId="0" applyFont="1" applyAlignment="1">
      <alignment horizontal="center" vertical="top"/>
    </xf>
    <xf numFmtId="0" fontId="2" fillId="0" borderId="10" xfId="0" applyFont="1" applyBorder="1" applyAlignment="1">
      <alignment horizontal="center" vertic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38" xfId="0" applyFont="1" applyBorder="1" applyAlignment="1">
      <alignment horizontal="left" vertical="center" wrapText="1"/>
    </xf>
    <xf numFmtId="0" fontId="4" fillId="0" borderId="44" xfId="0" applyFont="1" applyBorder="1" applyAlignment="1">
      <alignment horizontal="left" vertical="center" wrapText="1"/>
    </xf>
    <xf numFmtId="0" fontId="22" fillId="0" borderId="0" xfId="0" applyFont="1" applyAlignment="1">
      <alignment horizontal="left" vertical="center" wrapText="1"/>
    </xf>
    <xf numFmtId="0" fontId="1" fillId="0" borderId="0" xfId="0" applyFont="1" applyAlignment="1">
      <alignment horizontal="center"/>
    </xf>
    <xf numFmtId="0" fontId="6" fillId="0" borderId="0" xfId="0" applyFont="1" applyAlignment="1">
      <alignment horizontal="left" vertical="center" wrapText="1"/>
    </xf>
    <xf numFmtId="0" fontId="6" fillId="0" borderId="3" xfId="0" applyFont="1" applyBorder="1" applyAlignment="1">
      <alignment horizontal="left" vertical="center" wrapText="1"/>
    </xf>
    <xf numFmtId="0" fontId="4" fillId="0" borderId="35" xfId="0" applyFont="1" applyBorder="1" applyAlignment="1">
      <alignment horizontal="right" vertical="center" wrapText="1"/>
    </xf>
    <xf numFmtId="0" fontId="4" fillId="0" borderId="36" xfId="0" applyFont="1" applyBorder="1" applyAlignment="1">
      <alignment horizontal="right" vertical="center" wrapText="1"/>
    </xf>
    <xf numFmtId="0" fontId="2" fillId="0" borderId="10" xfId="0" applyFont="1" applyBorder="1" applyAlignment="1">
      <alignment horizontal="center"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5" fillId="0" borderId="36" xfId="0" applyFont="1" applyBorder="1" applyAlignment="1">
      <alignment vertical="top" wrapText="1"/>
    </xf>
    <xf numFmtId="0" fontId="5" fillId="0" borderId="37" xfId="0" applyFont="1" applyBorder="1" applyAlignment="1">
      <alignment vertical="top"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5" xfId="0" applyFont="1" applyBorder="1" applyAlignment="1">
      <alignment horizontal="center" vertical="center"/>
    </xf>
    <xf numFmtId="0" fontId="2" fillId="0" borderId="0" xfId="0" applyFont="1" applyAlignment="1">
      <alignment horizontal="center" vertical="top"/>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36" xfId="0" applyFont="1" applyBorder="1" applyAlignment="1">
      <alignment horizontal="center" vertical="top" wrapText="1"/>
    </xf>
    <xf numFmtId="0" fontId="3" fillId="0" borderId="37" xfId="0" applyFont="1" applyBorder="1" applyAlignment="1">
      <alignment horizontal="center" vertical="top" wrapText="1"/>
    </xf>
    <xf numFmtId="0" fontId="4" fillId="0" borderId="0" xfId="0" applyFont="1" applyAlignment="1">
      <alignment horizontal="left" vertical="center" wrapText="1"/>
    </xf>
    <xf numFmtId="0" fontId="4" fillId="0" borderId="18" xfId="0" applyFont="1" applyBorder="1" applyAlignment="1">
      <alignment horizontal="right" vertical="center" wrapText="1"/>
    </xf>
    <xf numFmtId="0" fontId="4" fillId="0" borderId="19" xfId="0" applyFont="1" applyBorder="1" applyAlignment="1">
      <alignment horizontal="right" vertical="center" wrapText="1"/>
    </xf>
    <xf numFmtId="2" fontId="4" fillId="0" borderId="25" xfId="0" applyNumberFormat="1" applyFont="1" applyBorder="1" applyAlignment="1">
      <alignment horizontal="center" vertical="center" wrapText="1"/>
    </xf>
    <xf numFmtId="0" fontId="4" fillId="0" borderId="26" xfId="0" applyFont="1" applyBorder="1" applyAlignment="1">
      <alignment horizontal="center" vertical="center" wrapText="1"/>
    </xf>
    <xf numFmtId="2" fontId="4" fillId="0" borderId="12" xfId="0" applyNumberFormat="1" applyFont="1" applyBorder="1" applyAlignment="1">
      <alignment horizontal="center" vertical="center" wrapText="1"/>
    </xf>
    <xf numFmtId="0" fontId="4" fillId="0" borderId="15" xfId="0" applyFont="1" applyBorder="1" applyAlignment="1">
      <alignment horizontal="center" vertical="center" wrapText="1"/>
    </xf>
    <xf numFmtId="2" fontId="3" fillId="0" borderId="27" xfId="0" applyNumberFormat="1" applyFont="1" applyBorder="1" applyAlignment="1">
      <alignment horizontal="center" vertical="center" wrapText="1"/>
    </xf>
    <xf numFmtId="0" fontId="3" fillId="0" borderId="28"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1" fillId="0" borderId="0" xfId="0" applyFont="1" applyAlignment="1">
      <alignment horizontal="center" vertical="center"/>
    </xf>
    <xf numFmtId="0" fontId="9" fillId="0" borderId="0" xfId="0" applyFont="1" applyAlignment="1">
      <alignment horizontal="center" vertical="center"/>
    </xf>
    <xf numFmtId="0" fontId="9" fillId="2" borderId="0" xfId="0" applyFont="1" applyFill="1" applyAlignment="1">
      <alignment horizontal="left" vertical="center" wrapText="1"/>
    </xf>
    <xf numFmtId="0" fontId="2" fillId="0" borderId="0" xfId="0" applyFont="1" applyAlignment="1">
      <alignment horizontal="center" vertical="center" wrapText="1"/>
    </xf>
    <xf numFmtId="0" fontId="19" fillId="2" borderId="0" xfId="0" applyFont="1" applyFill="1" applyAlignment="1">
      <alignment horizontal="left" wrapText="1"/>
    </xf>
    <xf numFmtId="0" fontId="9" fillId="0" borderId="0" xfId="0" applyFont="1" applyAlignment="1">
      <alignment horizontal="center" vertical="center" wrapText="1"/>
    </xf>
  </cellXfs>
  <cellStyles count="4">
    <cellStyle name="Normal" xfId="0" builtinId="0"/>
    <cellStyle name="Normal 2 10 2 26" xfId="3"/>
    <cellStyle name="Normal 91" xfId="2"/>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ulgoren cansiz" id="{1D6C8A4A-80F3-D946-96C5-CB4C1D767198}" userId="5722f17508fbb3f4"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42" dT="2023-09-29T18:37:56.44" personId="{1D6C8A4A-80F3-D946-96C5-CB4C1D767198}" id="{7210D1A1-87AD-8943-9966-F150CAF7A705}">
    <text>Please list spare parts indicated herein</text>
  </threadedComment>
  <threadedComment ref="C162" dT="2023-09-29T18:37:56.44" personId="{1D6C8A4A-80F3-D946-96C5-CB4C1D767198}" id="{7210D1A1-87AD-8944-9966-F150CAF7A705}">
    <text>Please list spare parts indicated herein</text>
  </threadedComment>
  <threadedComment ref="C192" dT="2023-09-29T18:40:53.91" personId="{1D6C8A4A-80F3-D946-96C5-CB4C1D767198}" id="{92AB7804-5423-B14A-8BDB-B048E349760E}">
    <text>Please incorporate the Technical Specifications of the following equipment and materials below in the Employer’s Requirement</text>
  </threadedComment>
</ThreadedComments>
</file>

<file path=xl/threadedComments/threadedComment2.xml><?xml version="1.0" encoding="utf-8"?>
<ThreadedComments xmlns="http://schemas.microsoft.com/office/spreadsheetml/2018/threadedcomments" xmlns:x="http://schemas.openxmlformats.org/spreadsheetml/2006/main">
  <threadedComment ref="C3" dT="2023-09-29T18:43:05.86" personId="{1D6C8A4A-80F3-D946-96C5-CB4C1D767198}" id="{C12904B2-B404-7845-857B-CF6F16762A23}" done="1">
    <text xml:space="preserve">Please write inapplicable </text>
  </threadedComment>
</ThreadedComments>
</file>

<file path=xl/threadedComments/threadedComment3.xml><?xml version="1.0" encoding="utf-8"?>
<ThreadedComments xmlns="http://schemas.microsoft.com/office/spreadsheetml/2018/threadedcomments" xmlns:x="http://schemas.openxmlformats.org/spreadsheetml/2006/main">
  <threadedComment ref="C12" dT="2023-10-06T16:51:10.80" personId="{1D6C8A4A-80F3-D946-96C5-CB4C1D767198}" id="{17163796-4300-624C-B248-07EE674E3CAD}">
    <text>This issue was discussed at the audio. Please clarify keeping this table.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1:I285"/>
  <sheetViews>
    <sheetView view="pageBreakPreview" topLeftCell="A193" zoomScale="85" zoomScaleNormal="70" zoomScaleSheetLayoutView="85" workbookViewId="0">
      <selection activeCell="K261" sqref="K261"/>
    </sheetView>
  </sheetViews>
  <sheetFormatPr baseColWidth="10" defaultColWidth="8.77734375" defaultRowHeight="14.4" x14ac:dyDescent="0.3"/>
  <cols>
    <col min="1" max="1" width="2.77734375" customWidth="1"/>
    <col min="2" max="2" width="10.6640625" style="40" customWidth="1"/>
    <col min="3" max="3" width="61.44140625" customWidth="1"/>
    <col min="4" max="4" width="10.6640625" customWidth="1"/>
    <col min="5" max="5" width="10.6640625" style="40" customWidth="1"/>
    <col min="6" max="6" width="11.6640625" customWidth="1"/>
    <col min="7" max="9" width="10.6640625" customWidth="1"/>
  </cols>
  <sheetData>
    <row r="1" spans="2:9" ht="22.8" x14ac:dyDescent="0.4">
      <c r="B1" s="269" t="str">
        <f ca="1">RIGHT(CELL("filename",D2),LEN(CELL("filename",D2))-FIND("]",CELL("filename",D2)))</f>
        <v>FOND COLE SUB S1</v>
      </c>
      <c r="C1" s="269"/>
      <c r="D1" s="269"/>
      <c r="E1" s="269"/>
      <c r="F1" s="269"/>
      <c r="G1" s="269"/>
      <c r="H1" s="269"/>
      <c r="I1" s="269"/>
    </row>
    <row r="2" spans="2:9" ht="22.8" x14ac:dyDescent="0.3">
      <c r="B2" s="274" t="s">
        <v>0</v>
      </c>
      <c r="C2" s="274"/>
      <c r="D2" s="274"/>
      <c r="E2" s="274"/>
      <c r="F2" s="274"/>
      <c r="G2" s="274"/>
      <c r="H2" s="274"/>
      <c r="I2" s="274"/>
    </row>
    <row r="3" spans="2:9" ht="21" thickBot="1" x14ac:dyDescent="0.35">
      <c r="B3" s="275" t="s">
        <v>1</v>
      </c>
      <c r="C3" s="275"/>
      <c r="D3" s="275"/>
      <c r="E3" s="275"/>
      <c r="F3" s="275"/>
      <c r="G3" s="275"/>
      <c r="H3" s="275"/>
      <c r="I3" s="275"/>
    </row>
    <row r="4" spans="2:9" ht="43.5" customHeight="1" thickBot="1" x14ac:dyDescent="0.35">
      <c r="B4" s="30" t="s">
        <v>2</v>
      </c>
      <c r="C4" s="30" t="s">
        <v>3</v>
      </c>
      <c r="D4" s="31" t="s">
        <v>150</v>
      </c>
      <c r="E4" s="32" t="s">
        <v>84</v>
      </c>
      <c r="F4" s="32" t="s">
        <v>408</v>
      </c>
      <c r="G4" s="270" t="s">
        <v>151</v>
      </c>
      <c r="H4" s="271"/>
      <c r="I4" s="31" t="s">
        <v>152</v>
      </c>
    </row>
    <row r="5" spans="2:9" ht="26.4" x14ac:dyDescent="0.3">
      <c r="B5" s="49"/>
      <c r="C5" s="268"/>
      <c r="D5" s="33"/>
      <c r="E5" s="122"/>
      <c r="F5" s="34"/>
      <c r="G5" s="128" t="s">
        <v>17</v>
      </c>
      <c r="H5" s="129" t="s">
        <v>5</v>
      </c>
      <c r="I5" s="34"/>
    </row>
    <row r="6" spans="2:9" ht="15" thickBot="1" x14ac:dyDescent="0.35">
      <c r="B6" s="130"/>
      <c r="C6" s="131"/>
      <c r="D6" s="36"/>
      <c r="E6" s="132"/>
      <c r="F6" s="133" t="s">
        <v>15</v>
      </c>
      <c r="G6" s="81" t="s">
        <v>16</v>
      </c>
      <c r="H6" s="82" t="s">
        <v>18</v>
      </c>
      <c r="I6" s="134" t="s">
        <v>6</v>
      </c>
    </row>
    <row r="7" spans="2:9" ht="7.8" customHeight="1" x14ac:dyDescent="0.3">
      <c r="B7" s="49"/>
      <c r="C7" s="121"/>
      <c r="D7" s="33"/>
      <c r="E7" s="122"/>
      <c r="F7" s="123"/>
      <c r="G7" s="124"/>
      <c r="H7" s="125"/>
      <c r="I7" s="126"/>
    </row>
    <row r="8" spans="2:9" ht="26.4" x14ac:dyDescent="0.3">
      <c r="B8" s="177">
        <v>1</v>
      </c>
      <c r="C8" s="178" t="s">
        <v>334</v>
      </c>
      <c r="D8" s="179"/>
      <c r="E8" s="216"/>
      <c r="F8" s="201"/>
      <c r="G8" s="180"/>
      <c r="H8" s="179"/>
      <c r="I8" s="181"/>
    </row>
    <row r="9" spans="2:9" x14ac:dyDescent="0.3">
      <c r="B9" s="182" t="s">
        <v>167</v>
      </c>
      <c r="C9" s="183" t="s">
        <v>480</v>
      </c>
      <c r="D9" s="184"/>
      <c r="E9" s="203" t="s">
        <v>357</v>
      </c>
      <c r="F9" s="259">
        <v>2</v>
      </c>
      <c r="G9" s="185"/>
      <c r="H9" s="186"/>
      <c r="I9" s="187">
        <f t="shared" ref="I9:I250" si="0">F9*H9</f>
        <v>0</v>
      </c>
    </row>
    <row r="10" spans="2:9" x14ac:dyDescent="0.3">
      <c r="B10" s="182" t="s">
        <v>168</v>
      </c>
      <c r="C10" s="183" t="s">
        <v>481</v>
      </c>
      <c r="D10" s="186"/>
      <c r="E10" s="203" t="s">
        <v>357</v>
      </c>
      <c r="F10" s="200">
        <v>1</v>
      </c>
      <c r="G10" s="185"/>
      <c r="H10" s="186"/>
      <c r="I10" s="187">
        <f t="shared" si="0"/>
        <v>0</v>
      </c>
    </row>
    <row r="11" spans="2:9" x14ac:dyDescent="0.3">
      <c r="B11" s="182" t="s">
        <v>170</v>
      </c>
      <c r="C11" s="183" t="s">
        <v>482</v>
      </c>
      <c r="D11" s="186"/>
      <c r="E11" s="203" t="s">
        <v>357</v>
      </c>
      <c r="F11" s="200">
        <v>1</v>
      </c>
      <c r="G11" s="185"/>
      <c r="H11" s="186"/>
      <c r="I11" s="187">
        <f>F12*H11</f>
        <v>0</v>
      </c>
    </row>
    <row r="12" spans="2:9" x14ac:dyDescent="0.3">
      <c r="B12" s="182" t="s">
        <v>172</v>
      </c>
      <c r="C12" s="183" t="s">
        <v>483</v>
      </c>
      <c r="D12" s="186"/>
      <c r="E12" s="203" t="s">
        <v>357</v>
      </c>
      <c r="F12" s="200">
        <v>2</v>
      </c>
      <c r="G12" s="185"/>
      <c r="H12" s="186"/>
      <c r="I12" s="187">
        <f>F13*H12</f>
        <v>0</v>
      </c>
    </row>
    <row r="13" spans="2:9" x14ac:dyDescent="0.3">
      <c r="B13" s="182" t="s">
        <v>174</v>
      </c>
      <c r="C13" s="183" t="s">
        <v>484</v>
      </c>
      <c r="D13" s="186"/>
      <c r="E13" s="203" t="s">
        <v>357</v>
      </c>
      <c r="F13" s="200">
        <v>1</v>
      </c>
      <c r="G13" s="185"/>
      <c r="H13" s="186"/>
      <c r="I13" s="187">
        <f t="shared" ref="I13" si="1">F14*H13</f>
        <v>0</v>
      </c>
    </row>
    <row r="14" spans="2:9" x14ac:dyDescent="0.3">
      <c r="B14" s="182"/>
      <c r="C14" s="183"/>
      <c r="D14" s="186"/>
      <c r="E14" s="203"/>
      <c r="F14" s="200"/>
      <c r="G14" s="185"/>
      <c r="H14" s="186"/>
      <c r="I14" s="187"/>
    </row>
    <row r="15" spans="2:9" x14ac:dyDescent="0.3">
      <c r="B15" s="177">
        <v>2</v>
      </c>
      <c r="C15" s="188" t="s">
        <v>176</v>
      </c>
      <c r="D15" s="179"/>
      <c r="E15" s="216"/>
      <c r="F15" s="201"/>
      <c r="G15" s="180"/>
      <c r="H15" s="179"/>
      <c r="I15" s="181"/>
    </row>
    <row r="16" spans="2:9" ht="32.549999999999997" customHeight="1" x14ac:dyDescent="0.3">
      <c r="B16" s="182" t="s">
        <v>177</v>
      </c>
      <c r="C16" s="183" t="s">
        <v>485</v>
      </c>
      <c r="D16" s="186"/>
      <c r="E16" s="203" t="s">
        <v>357</v>
      </c>
      <c r="F16" s="200">
        <v>3</v>
      </c>
      <c r="G16" s="185"/>
      <c r="H16" s="186"/>
      <c r="I16" s="187">
        <f t="shared" ref="I16" si="2">F16*H16</f>
        <v>0</v>
      </c>
    </row>
    <row r="17" spans="2:9" x14ac:dyDescent="0.3">
      <c r="B17" s="182"/>
      <c r="C17" s="189"/>
      <c r="D17" s="186"/>
      <c r="E17" s="203"/>
      <c r="F17" s="200"/>
      <c r="G17" s="185"/>
      <c r="H17" s="186"/>
      <c r="I17" s="187"/>
    </row>
    <row r="18" spans="2:9" x14ac:dyDescent="0.3">
      <c r="B18" s="177">
        <v>3</v>
      </c>
      <c r="C18" s="178" t="s">
        <v>179</v>
      </c>
      <c r="D18" s="179"/>
      <c r="E18" s="216"/>
      <c r="F18" s="201"/>
      <c r="G18" s="180"/>
      <c r="H18" s="179"/>
      <c r="I18" s="181"/>
    </row>
    <row r="19" spans="2:9" ht="30" customHeight="1" x14ac:dyDescent="0.3">
      <c r="B19" s="182" t="s">
        <v>180</v>
      </c>
      <c r="C19" s="183" t="s">
        <v>440</v>
      </c>
      <c r="D19" s="186"/>
      <c r="E19" s="203" t="s">
        <v>357</v>
      </c>
      <c r="F19" s="200">
        <v>1</v>
      </c>
      <c r="G19" s="185"/>
      <c r="H19" s="186"/>
      <c r="I19" s="187">
        <f t="shared" ref="I19:I83" si="3">F19*H19</f>
        <v>0</v>
      </c>
    </row>
    <row r="20" spans="2:9" ht="32.549999999999997" customHeight="1" x14ac:dyDescent="0.3">
      <c r="B20" s="182" t="s">
        <v>181</v>
      </c>
      <c r="C20" s="183" t="s">
        <v>462</v>
      </c>
      <c r="D20" s="186"/>
      <c r="E20" s="203" t="s">
        <v>357</v>
      </c>
      <c r="F20" s="200">
        <v>1</v>
      </c>
      <c r="G20" s="185"/>
      <c r="H20" s="186"/>
      <c r="I20" s="187">
        <f t="shared" si="3"/>
        <v>0</v>
      </c>
    </row>
    <row r="21" spans="2:9" ht="26.4" x14ac:dyDescent="0.3">
      <c r="B21" s="182" t="s">
        <v>182</v>
      </c>
      <c r="C21" s="183" t="s">
        <v>463</v>
      </c>
      <c r="D21" s="186"/>
      <c r="E21" s="203" t="s">
        <v>357</v>
      </c>
      <c r="F21" s="200">
        <v>2</v>
      </c>
      <c r="G21" s="185"/>
      <c r="H21" s="186"/>
      <c r="I21" s="187">
        <f t="shared" si="3"/>
        <v>0</v>
      </c>
    </row>
    <row r="22" spans="2:9" ht="26.4" x14ac:dyDescent="0.3">
      <c r="B22" s="182" t="s">
        <v>183</v>
      </c>
      <c r="C22" s="183" t="s">
        <v>443</v>
      </c>
      <c r="D22" s="186"/>
      <c r="E22" s="203" t="s">
        <v>357</v>
      </c>
      <c r="F22" s="200">
        <v>2</v>
      </c>
      <c r="G22" s="185"/>
      <c r="H22" s="186"/>
      <c r="I22" s="187">
        <f t="shared" si="3"/>
        <v>0</v>
      </c>
    </row>
    <row r="23" spans="2:9" ht="26.4" x14ac:dyDescent="0.3">
      <c r="B23" s="182" t="s">
        <v>429</v>
      </c>
      <c r="C23" s="183" t="s">
        <v>464</v>
      </c>
      <c r="D23" s="186"/>
      <c r="E23" s="203" t="s">
        <v>357</v>
      </c>
      <c r="F23" s="200">
        <v>1</v>
      </c>
      <c r="G23" s="185"/>
      <c r="H23" s="186"/>
      <c r="I23" s="187">
        <f t="shared" ref="I23" si="4">F23*H23</f>
        <v>0</v>
      </c>
    </row>
    <row r="24" spans="2:9" x14ac:dyDescent="0.3">
      <c r="B24" s="182"/>
      <c r="C24" s="183"/>
      <c r="D24" s="186"/>
      <c r="E24" s="203"/>
      <c r="F24" s="200"/>
      <c r="G24" s="185"/>
      <c r="H24" s="186"/>
      <c r="I24" s="187"/>
    </row>
    <row r="25" spans="2:9" x14ac:dyDescent="0.3">
      <c r="B25" s="177">
        <v>4</v>
      </c>
      <c r="C25" s="188" t="s">
        <v>184</v>
      </c>
      <c r="D25" s="179"/>
      <c r="E25" s="216"/>
      <c r="F25" s="201"/>
      <c r="G25" s="180"/>
      <c r="H25" s="179"/>
      <c r="I25" s="181"/>
    </row>
    <row r="26" spans="2:9" x14ac:dyDescent="0.3">
      <c r="B26" s="182" t="s">
        <v>185</v>
      </c>
      <c r="C26" s="189" t="s">
        <v>444</v>
      </c>
      <c r="D26" s="186"/>
      <c r="E26" s="203" t="s">
        <v>357</v>
      </c>
      <c r="F26" s="200">
        <v>1</v>
      </c>
      <c r="G26" s="185"/>
      <c r="H26" s="186"/>
      <c r="I26" s="187">
        <f t="shared" ref="I26:I64" si="5">F26*H26</f>
        <v>0</v>
      </c>
    </row>
    <row r="27" spans="2:9" x14ac:dyDescent="0.3">
      <c r="B27" s="182" t="s">
        <v>186</v>
      </c>
      <c r="C27" s="189" t="s">
        <v>445</v>
      </c>
      <c r="D27" s="186"/>
      <c r="E27" s="203" t="s">
        <v>357</v>
      </c>
      <c r="F27" s="200">
        <v>1</v>
      </c>
      <c r="G27" s="185"/>
      <c r="H27" s="186"/>
      <c r="I27" s="187">
        <f t="shared" si="5"/>
        <v>0</v>
      </c>
    </row>
    <row r="28" spans="2:9" x14ac:dyDescent="0.3">
      <c r="B28" s="182" t="s">
        <v>187</v>
      </c>
      <c r="C28" s="189" t="s">
        <v>486</v>
      </c>
      <c r="D28" s="186"/>
      <c r="E28" s="203" t="s">
        <v>357</v>
      </c>
      <c r="F28" s="200">
        <v>1</v>
      </c>
      <c r="G28" s="185"/>
      <c r="H28" s="186"/>
      <c r="I28" s="187">
        <f t="shared" si="5"/>
        <v>0</v>
      </c>
    </row>
    <row r="29" spans="2:9" x14ac:dyDescent="0.3">
      <c r="B29" s="182"/>
      <c r="C29" s="190"/>
      <c r="D29" s="186"/>
      <c r="E29" s="203"/>
      <c r="F29" s="200"/>
      <c r="G29" s="185"/>
      <c r="H29" s="186"/>
      <c r="I29" s="187"/>
    </row>
    <row r="30" spans="2:9" x14ac:dyDescent="0.3">
      <c r="B30" s="177">
        <v>5</v>
      </c>
      <c r="C30" s="188" t="s">
        <v>189</v>
      </c>
      <c r="D30" s="179"/>
      <c r="E30" s="216"/>
      <c r="F30" s="201"/>
      <c r="G30" s="180"/>
      <c r="H30" s="179"/>
      <c r="I30" s="181"/>
    </row>
    <row r="31" spans="2:9" ht="26.4" x14ac:dyDescent="0.3">
      <c r="B31" s="182" t="s">
        <v>190</v>
      </c>
      <c r="C31" s="191" t="s">
        <v>447</v>
      </c>
      <c r="D31" s="186"/>
      <c r="E31" s="203" t="s">
        <v>357</v>
      </c>
      <c r="F31" s="200">
        <v>2</v>
      </c>
      <c r="G31" s="185"/>
      <c r="H31" s="186"/>
      <c r="I31" s="187">
        <f t="shared" ref="I31:I34" si="6">F31*H31</f>
        <v>0</v>
      </c>
    </row>
    <row r="32" spans="2:9" ht="26.4" x14ac:dyDescent="0.3">
      <c r="B32" s="182" t="s">
        <v>191</v>
      </c>
      <c r="C32" s="191" t="s">
        <v>448</v>
      </c>
      <c r="D32" s="186"/>
      <c r="E32" s="203" t="s">
        <v>357</v>
      </c>
      <c r="F32" s="200">
        <v>2</v>
      </c>
      <c r="G32" s="185"/>
      <c r="H32" s="186"/>
      <c r="I32" s="187">
        <f t="shared" ref="I32" si="7">F32*H32</f>
        <v>0</v>
      </c>
    </row>
    <row r="33" spans="2:9" ht="26.4" x14ac:dyDescent="0.3">
      <c r="B33" s="182" t="s">
        <v>192</v>
      </c>
      <c r="C33" s="191" t="s">
        <v>449</v>
      </c>
      <c r="D33" s="186"/>
      <c r="E33" s="203" t="s">
        <v>357</v>
      </c>
      <c r="F33" s="200">
        <v>1</v>
      </c>
      <c r="G33" s="185"/>
      <c r="H33" s="186"/>
      <c r="I33" s="187">
        <f t="shared" ref="I33" si="8">F33*H33</f>
        <v>0</v>
      </c>
    </row>
    <row r="34" spans="2:9" x14ac:dyDescent="0.3">
      <c r="B34" s="182" t="s">
        <v>193</v>
      </c>
      <c r="C34" s="189" t="s">
        <v>445</v>
      </c>
      <c r="D34" s="186"/>
      <c r="E34" s="203" t="s">
        <v>357</v>
      </c>
      <c r="F34" s="200">
        <v>4</v>
      </c>
      <c r="G34" s="185"/>
      <c r="H34" s="186"/>
      <c r="I34" s="187">
        <f t="shared" si="6"/>
        <v>0</v>
      </c>
    </row>
    <row r="35" spans="2:9" x14ac:dyDescent="0.3">
      <c r="B35" s="182" t="s">
        <v>194</v>
      </c>
      <c r="C35" s="190" t="s">
        <v>450</v>
      </c>
      <c r="D35" s="186"/>
      <c r="E35" s="203" t="s">
        <v>357</v>
      </c>
      <c r="F35" s="200">
        <v>2</v>
      </c>
      <c r="G35" s="185"/>
      <c r="H35" s="186"/>
      <c r="I35" s="187">
        <f>F35*H35</f>
        <v>0</v>
      </c>
    </row>
    <row r="36" spans="2:9" x14ac:dyDescent="0.3">
      <c r="B36" s="182" t="s">
        <v>410</v>
      </c>
      <c r="C36" s="189" t="s">
        <v>644</v>
      </c>
      <c r="D36" s="186"/>
      <c r="E36" s="203" t="s">
        <v>357</v>
      </c>
      <c r="F36" s="200">
        <v>1</v>
      </c>
      <c r="G36" s="185"/>
      <c r="H36" s="186"/>
      <c r="I36" s="187">
        <f>F36*H36</f>
        <v>0</v>
      </c>
    </row>
    <row r="37" spans="2:9" x14ac:dyDescent="0.3">
      <c r="B37" s="182" t="s">
        <v>411</v>
      </c>
      <c r="C37" s="189" t="s">
        <v>486</v>
      </c>
      <c r="D37" s="186"/>
      <c r="E37" s="203" t="s">
        <v>357</v>
      </c>
      <c r="F37" s="200">
        <v>2</v>
      </c>
      <c r="G37" s="185"/>
      <c r="H37" s="186"/>
      <c r="I37" s="187">
        <f t="shared" ref="I37:I38" si="9">F37*H37</f>
        <v>0</v>
      </c>
    </row>
    <row r="38" spans="2:9" x14ac:dyDescent="0.3">
      <c r="B38" s="182" t="s">
        <v>433</v>
      </c>
      <c r="C38" s="191" t="s">
        <v>487</v>
      </c>
      <c r="D38" s="186"/>
      <c r="E38" s="203" t="s">
        <v>357</v>
      </c>
      <c r="F38" s="200">
        <v>1</v>
      </c>
      <c r="G38" s="185"/>
      <c r="H38" s="186"/>
      <c r="I38" s="187">
        <f t="shared" si="9"/>
        <v>0</v>
      </c>
    </row>
    <row r="39" spans="2:9" x14ac:dyDescent="0.3">
      <c r="B39" s="182"/>
      <c r="C39" s="190"/>
      <c r="D39" s="186"/>
      <c r="E39" s="203"/>
      <c r="F39" s="200"/>
      <c r="G39" s="185"/>
      <c r="H39" s="186"/>
      <c r="I39" s="187"/>
    </row>
    <row r="40" spans="2:9" x14ac:dyDescent="0.3">
      <c r="B40" s="177">
        <v>6</v>
      </c>
      <c r="C40" s="192" t="s">
        <v>195</v>
      </c>
      <c r="D40" s="193"/>
      <c r="E40" s="218"/>
      <c r="F40" s="236"/>
      <c r="G40" s="194"/>
      <c r="H40" s="193"/>
      <c r="I40" s="195"/>
    </row>
    <row r="41" spans="2:9" ht="39.6" x14ac:dyDescent="0.3">
      <c r="B41" s="182" t="s">
        <v>203</v>
      </c>
      <c r="C41" s="190" t="s">
        <v>452</v>
      </c>
      <c r="D41" s="186"/>
      <c r="E41" s="203" t="s">
        <v>85</v>
      </c>
      <c r="F41" s="200">
        <v>1</v>
      </c>
      <c r="G41" s="185"/>
      <c r="H41" s="186"/>
      <c r="I41" s="187">
        <f t="shared" si="5"/>
        <v>0</v>
      </c>
    </row>
    <row r="42" spans="2:9" ht="39.6" x14ac:dyDescent="0.3">
      <c r="B42" s="182" t="s">
        <v>205</v>
      </c>
      <c r="C42" s="190" t="s">
        <v>453</v>
      </c>
      <c r="D42" s="186"/>
      <c r="E42" s="203" t="s">
        <v>85</v>
      </c>
      <c r="F42" s="200">
        <v>1</v>
      </c>
      <c r="G42" s="185"/>
      <c r="H42" s="186"/>
      <c r="I42" s="187">
        <f t="shared" si="5"/>
        <v>0</v>
      </c>
    </row>
    <row r="43" spans="2:9" ht="39.6" x14ac:dyDescent="0.3">
      <c r="B43" s="182" t="s">
        <v>322</v>
      </c>
      <c r="C43" s="190" t="s">
        <v>454</v>
      </c>
      <c r="D43" s="186"/>
      <c r="E43" s="203" t="s">
        <v>85</v>
      </c>
      <c r="F43" s="200">
        <v>1</v>
      </c>
      <c r="G43" s="185"/>
      <c r="H43" s="186"/>
      <c r="I43" s="187">
        <f t="shared" si="5"/>
        <v>0</v>
      </c>
    </row>
    <row r="44" spans="2:9" ht="39.6" x14ac:dyDescent="0.3">
      <c r="B44" s="182" t="s">
        <v>488</v>
      </c>
      <c r="C44" s="190" t="s">
        <v>455</v>
      </c>
      <c r="D44" s="186"/>
      <c r="E44" s="203" t="s">
        <v>85</v>
      </c>
      <c r="F44" s="200">
        <v>1</v>
      </c>
      <c r="G44" s="185"/>
      <c r="H44" s="186"/>
      <c r="I44" s="187">
        <f t="shared" si="5"/>
        <v>0</v>
      </c>
    </row>
    <row r="45" spans="2:9" ht="39.6" x14ac:dyDescent="0.3">
      <c r="B45" s="182" t="s">
        <v>489</v>
      </c>
      <c r="C45" s="190" t="s">
        <v>465</v>
      </c>
      <c r="D45" s="186"/>
      <c r="E45" s="203" t="s">
        <v>85</v>
      </c>
      <c r="F45" s="200">
        <v>2</v>
      </c>
      <c r="G45" s="185"/>
      <c r="H45" s="186"/>
      <c r="I45" s="187">
        <f t="shared" si="5"/>
        <v>0</v>
      </c>
    </row>
    <row r="46" spans="2:9" ht="39.6" x14ac:dyDescent="0.3">
      <c r="B46" s="182" t="s">
        <v>490</v>
      </c>
      <c r="C46" s="190" t="s">
        <v>457</v>
      </c>
      <c r="D46" s="186"/>
      <c r="E46" s="203" t="s">
        <v>85</v>
      </c>
      <c r="F46" s="200">
        <v>2</v>
      </c>
      <c r="G46" s="185"/>
      <c r="H46" s="186"/>
      <c r="I46" s="187">
        <f t="shared" si="5"/>
        <v>0</v>
      </c>
    </row>
    <row r="47" spans="2:9" ht="39.6" x14ac:dyDescent="0.3">
      <c r="B47" s="182" t="s">
        <v>491</v>
      </c>
      <c r="C47" s="190" t="s">
        <v>458</v>
      </c>
      <c r="D47" s="186"/>
      <c r="E47" s="203" t="s">
        <v>85</v>
      </c>
      <c r="F47" s="200">
        <v>1</v>
      </c>
      <c r="G47" s="185"/>
      <c r="H47" s="186"/>
      <c r="I47" s="187">
        <f t="shared" si="5"/>
        <v>0</v>
      </c>
    </row>
    <row r="48" spans="2:9" x14ac:dyDescent="0.3">
      <c r="B48" s="182"/>
      <c r="C48" s="190"/>
      <c r="D48" s="186"/>
      <c r="E48" s="203"/>
      <c r="F48" s="200"/>
      <c r="G48" s="185"/>
      <c r="H48" s="186"/>
      <c r="I48" s="187"/>
    </row>
    <row r="49" spans="2:9" x14ac:dyDescent="0.3">
      <c r="B49" s="177">
        <v>7</v>
      </c>
      <c r="C49" s="192" t="s">
        <v>198</v>
      </c>
      <c r="D49" s="179"/>
      <c r="E49" s="216"/>
      <c r="F49" s="237"/>
      <c r="G49" s="180"/>
      <c r="H49" s="179"/>
      <c r="I49" s="181"/>
    </row>
    <row r="50" spans="2:9" ht="17.55" customHeight="1" x14ac:dyDescent="0.3">
      <c r="B50" s="182" t="s">
        <v>207</v>
      </c>
      <c r="C50" s="190" t="s">
        <v>199</v>
      </c>
      <c r="D50" s="186"/>
      <c r="E50" s="203" t="s">
        <v>85</v>
      </c>
      <c r="F50" s="200">
        <v>1</v>
      </c>
      <c r="G50" s="185"/>
      <c r="H50" s="186"/>
      <c r="I50" s="187">
        <f t="shared" si="5"/>
        <v>0</v>
      </c>
    </row>
    <row r="51" spans="2:9" x14ac:dyDescent="0.3">
      <c r="B51" s="182" t="s">
        <v>209</v>
      </c>
      <c r="C51" s="190" t="s">
        <v>200</v>
      </c>
      <c r="D51" s="186"/>
      <c r="E51" s="203" t="s">
        <v>85</v>
      </c>
      <c r="F51" s="200">
        <v>1</v>
      </c>
      <c r="G51" s="185"/>
      <c r="H51" s="186"/>
      <c r="I51" s="187">
        <f t="shared" si="5"/>
        <v>0</v>
      </c>
    </row>
    <row r="52" spans="2:9" x14ac:dyDescent="0.3">
      <c r="B52" s="182" t="s">
        <v>211</v>
      </c>
      <c r="C52" s="190" t="s">
        <v>201</v>
      </c>
      <c r="D52" s="186"/>
      <c r="E52" s="203" t="s">
        <v>85</v>
      </c>
      <c r="F52" s="200">
        <v>1</v>
      </c>
      <c r="G52" s="185"/>
      <c r="H52" s="186"/>
      <c r="I52" s="187">
        <f t="shared" si="5"/>
        <v>0</v>
      </c>
    </row>
    <row r="53" spans="2:9" x14ac:dyDescent="0.3">
      <c r="B53" s="182"/>
      <c r="C53" s="190"/>
      <c r="D53" s="186"/>
      <c r="E53" s="203"/>
      <c r="F53" s="200"/>
      <c r="G53" s="185"/>
      <c r="H53" s="186"/>
      <c r="I53" s="187"/>
    </row>
    <row r="54" spans="2:9" x14ac:dyDescent="0.3">
      <c r="B54" s="177">
        <v>8</v>
      </c>
      <c r="C54" s="178" t="s">
        <v>202</v>
      </c>
      <c r="D54" s="179"/>
      <c r="E54" s="216"/>
      <c r="F54" s="201"/>
      <c r="G54" s="180"/>
      <c r="H54" s="179"/>
      <c r="I54" s="181"/>
    </row>
    <row r="55" spans="2:9" ht="21" customHeight="1" x14ac:dyDescent="0.3">
      <c r="B55" s="182" t="s">
        <v>220</v>
      </c>
      <c r="C55" s="183" t="s">
        <v>204</v>
      </c>
      <c r="D55" s="186"/>
      <c r="E55" s="203" t="s">
        <v>85</v>
      </c>
      <c r="F55" s="200">
        <v>1</v>
      </c>
      <c r="G55" s="185"/>
      <c r="H55" s="186"/>
      <c r="I55" s="187">
        <f t="shared" si="5"/>
        <v>0</v>
      </c>
    </row>
    <row r="56" spans="2:9" ht="26.4" x14ac:dyDescent="0.3">
      <c r="B56" s="182" t="s">
        <v>222</v>
      </c>
      <c r="C56" s="190" t="s">
        <v>466</v>
      </c>
      <c r="D56" s="186"/>
      <c r="E56" s="203" t="s">
        <v>357</v>
      </c>
      <c r="F56" s="200">
        <v>1</v>
      </c>
      <c r="G56" s="185"/>
      <c r="H56" s="186"/>
      <c r="I56" s="187">
        <f t="shared" si="5"/>
        <v>0</v>
      </c>
    </row>
    <row r="57" spans="2:9" x14ac:dyDescent="0.3">
      <c r="B57" s="182"/>
      <c r="C57" s="190"/>
      <c r="D57" s="186"/>
      <c r="E57" s="203"/>
      <c r="F57" s="200"/>
      <c r="G57" s="185"/>
      <c r="H57" s="186"/>
      <c r="I57" s="187"/>
    </row>
    <row r="58" spans="2:9" x14ac:dyDescent="0.3">
      <c r="B58" s="177">
        <v>9</v>
      </c>
      <c r="C58" s="178" t="s">
        <v>206</v>
      </c>
      <c r="D58" s="179"/>
      <c r="E58" s="216"/>
      <c r="F58" s="201"/>
      <c r="G58" s="180"/>
      <c r="H58" s="179"/>
      <c r="I58" s="181"/>
    </row>
    <row r="59" spans="2:9" x14ac:dyDescent="0.3">
      <c r="B59" s="182" t="s">
        <v>227</v>
      </c>
      <c r="C59" s="183" t="s">
        <v>208</v>
      </c>
      <c r="D59" s="186"/>
      <c r="E59" s="203" t="s">
        <v>85</v>
      </c>
      <c r="F59" s="200">
        <v>1</v>
      </c>
      <c r="G59" s="185"/>
      <c r="H59" s="186"/>
      <c r="I59" s="187">
        <f t="shared" si="5"/>
        <v>0</v>
      </c>
    </row>
    <row r="60" spans="2:9" x14ac:dyDescent="0.3">
      <c r="B60" s="182" t="s">
        <v>229</v>
      </c>
      <c r="C60" s="183" t="s">
        <v>210</v>
      </c>
      <c r="D60" s="186"/>
      <c r="E60" s="203" t="s">
        <v>85</v>
      </c>
      <c r="F60" s="200">
        <v>1</v>
      </c>
      <c r="G60" s="185"/>
      <c r="H60" s="186"/>
      <c r="I60" s="187">
        <f t="shared" si="5"/>
        <v>0</v>
      </c>
    </row>
    <row r="61" spans="2:9" ht="19.8" customHeight="1" x14ac:dyDescent="0.3">
      <c r="B61" s="182" t="s">
        <v>230</v>
      </c>
      <c r="C61" s="183" t="s">
        <v>212</v>
      </c>
      <c r="D61" s="186"/>
      <c r="E61" s="203" t="s">
        <v>85</v>
      </c>
      <c r="F61" s="200">
        <v>1</v>
      </c>
      <c r="G61" s="185"/>
      <c r="H61" s="186"/>
      <c r="I61" s="187">
        <f t="shared" si="5"/>
        <v>0</v>
      </c>
    </row>
    <row r="62" spans="2:9" x14ac:dyDescent="0.3">
      <c r="B62" s="182" t="s">
        <v>232</v>
      </c>
      <c r="C62" s="183" t="s">
        <v>214</v>
      </c>
      <c r="D62" s="186"/>
      <c r="E62" s="203" t="s">
        <v>85</v>
      </c>
      <c r="F62" s="200">
        <v>1</v>
      </c>
      <c r="G62" s="185"/>
      <c r="H62" s="186"/>
      <c r="I62" s="187">
        <f t="shared" si="5"/>
        <v>0</v>
      </c>
    </row>
    <row r="63" spans="2:9" ht="22.2" customHeight="1" x14ac:dyDescent="0.3">
      <c r="B63" s="182" t="s">
        <v>492</v>
      </c>
      <c r="C63" s="183" t="s">
        <v>216</v>
      </c>
      <c r="D63" s="186"/>
      <c r="E63" s="203" t="s">
        <v>85</v>
      </c>
      <c r="F63" s="200">
        <v>1</v>
      </c>
      <c r="G63" s="185"/>
      <c r="H63" s="186"/>
      <c r="I63" s="187">
        <f t="shared" si="5"/>
        <v>0</v>
      </c>
    </row>
    <row r="64" spans="2:9" x14ac:dyDescent="0.3">
      <c r="B64" s="182" t="s">
        <v>493</v>
      </c>
      <c r="C64" s="183" t="s">
        <v>218</v>
      </c>
      <c r="D64" s="186"/>
      <c r="E64" s="203" t="s">
        <v>85</v>
      </c>
      <c r="F64" s="200">
        <v>1</v>
      </c>
      <c r="G64" s="185"/>
      <c r="H64" s="186"/>
      <c r="I64" s="187">
        <f t="shared" si="5"/>
        <v>0</v>
      </c>
    </row>
    <row r="65" spans="2:9" x14ac:dyDescent="0.3">
      <c r="B65" s="182"/>
      <c r="C65" s="183"/>
      <c r="D65" s="186"/>
      <c r="E65" s="203"/>
      <c r="F65" s="200"/>
      <c r="G65" s="185"/>
      <c r="H65" s="186"/>
      <c r="I65" s="187"/>
    </row>
    <row r="66" spans="2:9" x14ac:dyDescent="0.3">
      <c r="B66" s="177">
        <v>10</v>
      </c>
      <c r="C66" s="192" t="s">
        <v>219</v>
      </c>
      <c r="D66" s="179"/>
      <c r="E66" s="216"/>
      <c r="F66" s="201"/>
      <c r="G66" s="180"/>
      <c r="H66" s="179"/>
      <c r="I66" s="181"/>
    </row>
    <row r="67" spans="2:9" x14ac:dyDescent="0.3">
      <c r="B67" s="182" t="s">
        <v>235</v>
      </c>
      <c r="C67" s="190" t="s">
        <v>221</v>
      </c>
      <c r="D67" s="186"/>
      <c r="E67" s="203" t="s">
        <v>357</v>
      </c>
      <c r="F67" s="200">
        <v>1</v>
      </c>
      <c r="G67" s="185"/>
      <c r="H67" s="186"/>
      <c r="I67" s="187">
        <f>F67*H67</f>
        <v>0</v>
      </c>
    </row>
    <row r="68" spans="2:9" x14ac:dyDescent="0.3">
      <c r="B68" s="182" t="s">
        <v>236</v>
      </c>
      <c r="C68" s="190" t="s">
        <v>223</v>
      </c>
      <c r="D68" s="186"/>
      <c r="E68" s="203" t="s">
        <v>357</v>
      </c>
      <c r="F68" s="200">
        <v>1</v>
      </c>
      <c r="G68" s="185"/>
      <c r="H68" s="186"/>
      <c r="I68" s="187">
        <f>F68*H68</f>
        <v>0</v>
      </c>
    </row>
    <row r="69" spans="2:9" x14ac:dyDescent="0.3">
      <c r="B69" s="182" t="s">
        <v>237</v>
      </c>
      <c r="C69" s="190" t="s">
        <v>225</v>
      </c>
      <c r="D69" s="186"/>
      <c r="E69" s="203" t="s">
        <v>357</v>
      </c>
      <c r="F69" s="200">
        <v>1</v>
      </c>
      <c r="G69" s="185"/>
      <c r="H69" s="186"/>
      <c r="I69" s="187">
        <f>F69*H69</f>
        <v>0</v>
      </c>
    </row>
    <row r="70" spans="2:9" x14ac:dyDescent="0.3">
      <c r="B70" s="182"/>
      <c r="C70" s="190"/>
      <c r="D70" s="186"/>
      <c r="E70" s="203"/>
      <c r="F70" s="200"/>
      <c r="G70" s="185"/>
      <c r="H70" s="186"/>
      <c r="I70" s="187"/>
    </row>
    <row r="71" spans="2:9" x14ac:dyDescent="0.3">
      <c r="B71" s="177">
        <v>11</v>
      </c>
      <c r="C71" s="192" t="s">
        <v>226</v>
      </c>
      <c r="D71" s="179"/>
      <c r="E71" s="216"/>
      <c r="F71" s="201"/>
      <c r="G71" s="180"/>
      <c r="H71" s="179"/>
      <c r="I71" s="181"/>
    </row>
    <row r="72" spans="2:9" x14ac:dyDescent="0.3">
      <c r="B72" s="182" t="s">
        <v>243</v>
      </c>
      <c r="C72" s="190" t="s">
        <v>228</v>
      </c>
      <c r="D72" s="186"/>
      <c r="E72" s="203" t="s">
        <v>357</v>
      </c>
      <c r="F72" s="200">
        <v>1</v>
      </c>
      <c r="G72" s="185"/>
      <c r="H72" s="186"/>
      <c r="I72" s="187">
        <f>F72*H72</f>
        <v>0</v>
      </c>
    </row>
    <row r="73" spans="2:9" x14ac:dyDescent="0.3">
      <c r="B73" s="182" t="s">
        <v>244</v>
      </c>
      <c r="C73" s="190" t="s">
        <v>436</v>
      </c>
      <c r="D73" s="186"/>
      <c r="E73" s="203" t="s">
        <v>357</v>
      </c>
      <c r="F73" s="259">
        <v>2</v>
      </c>
      <c r="G73" s="185"/>
      <c r="H73" s="186"/>
      <c r="I73" s="187">
        <f t="shared" ref="I73:I75" si="10">F73*H73</f>
        <v>0</v>
      </c>
    </row>
    <row r="74" spans="2:9" x14ac:dyDescent="0.3">
      <c r="B74" s="182" t="s">
        <v>245</v>
      </c>
      <c r="C74" s="190" t="s">
        <v>231</v>
      </c>
      <c r="D74" s="186"/>
      <c r="E74" s="203" t="s">
        <v>357</v>
      </c>
      <c r="F74" s="200">
        <v>1</v>
      </c>
      <c r="G74" s="185"/>
      <c r="H74" s="186"/>
      <c r="I74" s="187">
        <f t="shared" si="10"/>
        <v>0</v>
      </c>
    </row>
    <row r="75" spans="2:9" x14ac:dyDescent="0.3">
      <c r="B75" s="182" t="s">
        <v>247</v>
      </c>
      <c r="C75" s="190" t="s">
        <v>233</v>
      </c>
      <c r="D75" s="186"/>
      <c r="E75" s="203" t="s">
        <v>357</v>
      </c>
      <c r="F75" s="200">
        <v>1</v>
      </c>
      <c r="G75" s="185"/>
      <c r="H75" s="186"/>
      <c r="I75" s="187">
        <f t="shared" si="10"/>
        <v>0</v>
      </c>
    </row>
    <row r="76" spans="2:9" x14ac:dyDescent="0.3">
      <c r="B76" s="182"/>
      <c r="C76" s="183"/>
      <c r="D76" s="186"/>
      <c r="E76" s="203"/>
      <c r="F76" s="200"/>
      <c r="G76" s="185"/>
      <c r="H76" s="186"/>
      <c r="I76" s="187"/>
    </row>
    <row r="77" spans="2:9" x14ac:dyDescent="0.3">
      <c r="B77" s="177">
        <v>12</v>
      </c>
      <c r="C77" s="196" t="s">
        <v>234</v>
      </c>
      <c r="D77" s="179"/>
      <c r="E77" s="216"/>
      <c r="F77" s="201"/>
      <c r="G77" s="180"/>
      <c r="H77" s="179"/>
      <c r="I77" s="181"/>
    </row>
    <row r="78" spans="2:9" ht="39.6" x14ac:dyDescent="0.3">
      <c r="B78" s="182" t="s">
        <v>251</v>
      </c>
      <c r="C78" s="197" t="s">
        <v>459</v>
      </c>
      <c r="D78" s="186"/>
      <c r="E78" s="203" t="s">
        <v>85</v>
      </c>
      <c r="F78" s="200">
        <v>1</v>
      </c>
      <c r="G78" s="185"/>
      <c r="H78" s="186"/>
      <c r="I78" s="187">
        <f t="shared" si="3"/>
        <v>0</v>
      </c>
    </row>
    <row r="79" spans="2:9" ht="26.4" x14ac:dyDescent="0.3">
      <c r="B79" s="182" t="s">
        <v>252</v>
      </c>
      <c r="C79" s="197" t="s">
        <v>238</v>
      </c>
      <c r="D79" s="186"/>
      <c r="E79" s="203" t="s">
        <v>85</v>
      </c>
      <c r="F79" s="200">
        <v>1</v>
      </c>
      <c r="G79" s="185"/>
      <c r="H79" s="186"/>
      <c r="I79" s="187">
        <f t="shared" si="3"/>
        <v>0</v>
      </c>
    </row>
    <row r="80" spans="2:9" x14ac:dyDescent="0.3">
      <c r="B80" s="182" t="s">
        <v>327</v>
      </c>
      <c r="C80" s="197" t="s">
        <v>412</v>
      </c>
      <c r="D80" s="186"/>
      <c r="E80" s="203" t="s">
        <v>85</v>
      </c>
      <c r="F80" s="200">
        <v>1</v>
      </c>
      <c r="G80" s="185"/>
      <c r="H80" s="186"/>
      <c r="I80" s="187">
        <f t="shared" si="3"/>
        <v>0</v>
      </c>
    </row>
    <row r="81" spans="2:9" x14ac:dyDescent="0.3">
      <c r="B81" s="182" t="s">
        <v>494</v>
      </c>
      <c r="C81" s="197" t="s">
        <v>239</v>
      </c>
      <c r="D81" s="186"/>
      <c r="E81" s="203" t="s">
        <v>85</v>
      </c>
      <c r="F81" s="200">
        <v>1</v>
      </c>
      <c r="G81" s="185"/>
      <c r="H81" s="186"/>
      <c r="I81" s="187">
        <f t="shared" si="3"/>
        <v>0</v>
      </c>
    </row>
    <row r="82" spans="2:9" x14ac:dyDescent="0.3">
      <c r="B82" s="182" t="s">
        <v>495</v>
      </c>
      <c r="C82" s="197" t="s">
        <v>240</v>
      </c>
      <c r="D82" s="186"/>
      <c r="E82" s="203" t="s">
        <v>85</v>
      </c>
      <c r="F82" s="200">
        <v>1</v>
      </c>
      <c r="G82" s="185"/>
      <c r="H82" s="186"/>
      <c r="I82" s="187">
        <f t="shared" si="3"/>
        <v>0</v>
      </c>
    </row>
    <row r="83" spans="2:9" ht="26.4" x14ac:dyDescent="0.3">
      <c r="B83" s="182" t="s">
        <v>496</v>
      </c>
      <c r="C83" s="197" t="s">
        <v>241</v>
      </c>
      <c r="D83" s="186"/>
      <c r="E83" s="203" t="s">
        <v>85</v>
      </c>
      <c r="F83" s="200">
        <v>1</v>
      </c>
      <c r="G83" s="185"/>
      <c r="H83" s="186"/>
      <c r="I83" s="187">
        <f t="shared" si="3"/>
        <v>0</v>
      </c>
    </row>
    <row r="84" spans="2:9" ht="39.6" x14ac:dyDescent="0.3">
      <c r="B84" s="182" t="s">
        <v>497</v>
      </c>
      <c r="C84" s="197" t="s">
        <v>460</v>
      </c>
      <c r="D84" s="186"/>
      <c r="E84" s="203" t="s">
        <v>85</v>
      </c>
      <c r="F84" s="200">
        <v>1</v>
      </c>
      <c r="G84" s="185"/>
      <c r="H84" s="186"/>
      <c r="I84" s="187">
        <f t="shared" ref="I84" si="11">F84*H84</f>
        <v>0</v>
      </c>
    </row>
    <row r="85" spans="2:9" x14ac:dyDescent="0.3">
      <c r="B85" s="182"/>
      <c r="C85" s="249"/>
      <c r="D85" s="186"/>
      <c r="E85" s="203"/>
      <c r="F85" s="200"/>
      <c r="G85" s="185"/>
      <c r="H85" s="186"/>
      <c r="I85" s="187"/>
    </row>
    <row r="86" spans="2:9" x14ac:dyDescent="0.3">
      <c r="B86" s="177">
        <v>13</v>
      </c>
      <c r="C86" s="192" t="s">
        <v>242</v>
      </c>
      <c r="D86" s="179"/>
      <c r="E86" s="216"/>
      <c r="F86" s="201"/>
      <c r="G86" s="180"/>
      <c r="H86" s="179"/>
      <c r="I86" s="181"/>
    </row>
    <row r="87" spans="2:9" ht="26.4" x14ac:dyDescent="0.3">
      <c r="B87" s="182" t="s">
        <v>254</v>
      </c>
      <c r="C87" s="190" t="s">
        <v>437</v>
      </c>
      <c r="D87" s="186"/>
      <c r="E87" s="203" t="s">
        <v>85</v>
      </c>
      <c r="F87" s="200">
        <v>1</v>
      </c>
      <c r="G87" s="185"/>
      <c r="H87" s="186"/>
      <c r="I87" s="187">
        <f t="shared" ref="I87:I91" si="12">F87*H87</f>
        <v>0</v>
      </c>
    </row>
    <row r="88" spans="2:9" ht="52.8" x14ac:dyDescent="0.3">
      <c r="B88" s="182" t="s">
        <v>328</v>
      </c>
      <c r="C88" s="190" t="s">
        <v>413</v>
      </c>
      <c r="D88" s="186"/>
      <c r="E88" s="203" t="s">
        <v>85</v>
      </c>
      <c r="F88" s="200">
        <v>1</v>
      </c>
      <c r="G88" s="185"/>
      <c r="H88" s="186"/>
      <c r="I88" s="187">
        <f t="shared" si="12"/>
        <v>0</v>
      </c>
    </row>
    <row r="89" spans="2:9" ht="26.4" x14ac:dyDescent="0.3">
      <c r="B89" s="182" t="s">
        <v>329</v>
      </c>
      <c r="C89" s="198" t="s">
        <v>461</v>
      </c>
      <c r="D89" s="186"/>
      <c r="E89" s="203" t="s">
        <v>85</v>
      </c>
      <c r="F89" s="200">
        <v>1</v>
      </c>
      <c r="G89" s="185"/>
      <c r="H89" s="186"/>
      <c r="I89" s="187">
        <f t="shared" si="12"/>
        <v>0</v>
      </c>
    </row>
    <row r="90" spans="2:9" ht="26.4" x14ac:dyDescent="0.3">
      <c r="B90" s="182" t="s">
        <v>330</v>
      </c>
      <c r="C90" s="198" t="s">
        <v>414</v>
      </c>
      <c r="D90" s="186"/>
      <c r="E90" s="203" t="s">
        <v>357</v>
      </c>
      <c r="F90" s="200">
        <v>3</v>
      </c>
      <c r="G90" s="185"/>
      <c r="H90" s="186"/>
      <c r="I90" s="187">
        <f t="shared" si="12"/>
        <v>0</v>
      </c>
    </row>
    <row r="91" spans="2:9" ht="26.4" x14ac:dyDescent="0.3">
      <c r="B91" s="182" t="s">
        <v>498</v>
      </c>
      <c r="C91" s="197" t="s">
        <v>415</v>
      </c>
      <c r="D91" s="186"/>
      <c r="E91" s="203" t="s">
        <v>85</v>
      </c>
      <c r="F91" s="200">
        <v>1</v>
      </c>
      <c r="G91" s="185"/>
      <c r="H91" s="186"/>
      <c r="I91" s="187">
        <f t="shared" si="12"/>
        <v>0</v>
      </c>
    </row>
    <row r="92" spans="2:9" x14ac:dyDescent="0.3">
      <c r="B92" s="182"/>
      <c r="C92" s="183"/>
      <c r="D92" s="186"/>
      <c r="E92" s="203"/>
      <c r="F92" s="200"/>
      <c r="G92" s="185"/>
      <c r="H92" s="186"/>
      <c r="I92" s="187"/>
    </row>
    <row r="93" spans="2:9" x14ac:dyDescent="0.3">
      <c r="B93" s="177">
        <v>14</v>
      </c>
      <c r="C93" s="192" t="s">
        <v>250</v>
      </c>
      <c r="D93" s="179"/>
      <c r="E93" s="216"/>
      <c r="F93" s="201"/>
      <c r="G93" s="180"/>
      <c r="H93" s="179"/>
      <c r="I93" s="181"/>
    </row>
    <row r="94" spans="2:9" ht="26.4" x14ac:dyDescent="0.3">
      <c r="B94" s="182" t="s">
        <v>256</v>
      </c>
      <c r="C94" s="190" t="s">
        <v>379</v>
      </c>
      <c r="D94" s="186"/>
      <c r="E94" s="203" t="s">
        <v>85</v>
      </c>
      <c r="F94" s="200">
        <v>1</v>
      </c>
      <c r="G94" s="185"/>
      <c r="H94" s="186"/>
      <c r="I94" s="187">
        <f t="shared" ref="I94:I95" si="13">F94*H94</f>
        <v>0</v>
      </c>
    </row>
    <row r="95" spans="2:9" ht="39.6" x14ac:dyDescent="0.3">
      <c r="B95" s="182" t="s">
        <v>257</v>
      </c>
      <c r="C95" s="198" t="s">
        <v>366</v>
      </c>
      <c r="D95" s="186"/>
      <c r="E95" s="203" t="s">
        <v>85</v>
      </c>
      <c r="F95" s="200">
        <v>1</v>
      </c>
      <c r="G95" s="185"/>
      <c r="H95" s="186"/>
      <c r="I95" s="187">
        <f t="shared" si="13"/>
        <v>0</v>
      </c>
    </row>
    <row r="96" spans="2:9" x14ac:dyDescent="0.3">
      <c r="B96" s="182"/>
      <c r="C96" s="183"/>
      <c r="D96" s="186"/>
      <c r="E96" s="203"/>
      <c r="F96" s="200"/>
      <c r="G96" s="185"/>
      <c r="H96" s="186"/>
      <c r="I96" s="187"/>
    </row>
    <row r="97" spans="2:9" x14ac:dyDescent="0.3">
      <c r="B97" s="177">
        <v>15</v>
      </c>
      <c r="C97" s="199" t="s">
        <v>253</v>
      </c>
      <c r="D97" s="179"/>
      <c r="E97" s="216"/>
      <c r="F97" s="201"/>
      <c r="G97" s="180"/>
      <c r="H97" s="179"/>
      <c r="I97" s="181"/>
    </row>
    <row r="98" spans="2:9" ht="26.4" x14ac:dyDescent="0.3">
      <c r="B98" s="182" t="s">
        <v>264</v>
      </c>
      <c r="C98" s="183" t="s">
        <v>255</v>
      </c>
      <c r="D98" s="186"/>
      <c r="E98" s="203" t="s">
        <v>85</v>
      </c>
      <c r="F98" s="200">
        <v>1</v>
      </c>
      <c r="G98" s="185"/>
      <c r="H98" s="186"/>
      <c r="I98" s="187">
        <f t="shared" ref="I98" si="14">F98*H98</f>
        <v>0</v>
      </c>
    </row>
    <row r="99" spans="2:9" x14ac:dyDescent="0.3">
      <c r="B99" s="182"/>
      <c r="C99" s="183"/>
      <c r="D99" s="186"/>
      <c r="E99" s="203"/>
      <c r="F99" s="200"/>
      <c r="G99" s="185"/>
      <c r="H99" s="186"/>
      <c r="I99" s="187"/>
    </row>
    <row r="100" spans="2:9" x14ac:dyDescent="0.3">
      <c r="B100" s="177">
        <v>16</v>
      </c>
      <c r="C100" s="192" t="s">
        <v>263</v>
      </c>
      <c r="D100" s="201"/>
      <c r="E100" s="216"/>
      <c r="F100" s="201"/>
      <c r="G100" s="180"/>
      <c r="H100" s="179"/>
      <c r="I100" s="181"/>
    </row>
    <row r="101" spans="2:9" x14ac:dyDescent="0.3">
      <c r="B101" s="182" t="s">
        <v>312</v>
      </c>
      <c r="C101" s="202" t="s">
        <v>265</v>
      </c>
      <c r="D101" s="200"/>
      <c r="E101" s="203"/>
      <c r="F101" s="200"/>
      <c r="G101" s="185"/>
      <c r="H101" s="186"/>
      <c r="I101" s="187"/>
    </row>
    <row r="102" spans="2:9" x14ac:dyDescent="0.3">
      <c r="B102" s="182" t="s">
        <v>499</v>
      </c>
      <c r="C102" s="202" t="s">
        <v>266</v>
      </c>
      <c r="E102" s="203"/>
      <c r="F102" s="200"/>
      <c r="G102" s="185"/>
      <c r="H102" s="186"/>
      <c r="I102" s="187"/>
    </row>
    <row r="103" spans="2:9" x14ac:dyDescent="0.3">
      <c r="B103" s="182" t="s">
        <v>500</v>
      </c>
      <c r="C103" s="183" t="s">
        <v>348</v>
      </c>
      <c r="E103" s="203" t="s">
        <v>85</v>
      </c>
      <c r="F103" s="200">
        <v>1</v>
      </c>
      <c r="G103" s="185"/>
      <c r="H103" s="186"/>
      <c r="I103" s="187">
        <f t="shared" ref="I103:I246" si="15">F103*H103</f>
        <v>0</v>
      </c>
    </row>
    <row r="104" spans="2:9" x14ac:dyDescent="0.3">
      <c r="B104" s="182" t="s">
        <v>501</v>
      </c>
      <c r="C104" s="183" t="s">
        <v>349</v>
      </c>
      <c r="E104" s="203" t="s">
        <v>85</v>
      </c>
      <c r="F104" s="200">
        <v>2</v>
      </c>
      <c r="G104" s="185"/>
      <c r="H104" s="186"/>
      <c r="I104" s="187">
        <f t="shared" si="15"/>
        <v>0</v>
      </c>
    </row>
    <row r="105" spans="2:9" x14ac:dyDescent="0.3">
      <c r="B105" s="182" t="s">
        <v>502</v>
      </c>
      <c r="C105" s="183" t="s">
        <v>267</v>
      </c>
      <c r="E105" s="203" t="s">
        <v>357</v>
      </c>
      <c r="F105" s="200">
        <v>1</v>
      </c>
      <c r="G105" s="185"/>
      <c r="H105" s="186"/>
      <c r="I105" s="187">
        <f t="shared" si="15"/>
        <v>0</v>
      </c>
    </row>
    <row r="106" spans="2:9" x14ac:dyDescent="0.3">
      <c r="B106" s="182" t="s">
        <v>503</v>
      </c>
      <c r="C106" s="183" t="s">
        <v>268</v>
      </c>
      <c r="E106" s="203" t="s">
        <v>357</v>
      </c>
      <c r="F106" s="200">
        <v>1</v>
      </c>
      <c r="G106" s="185"/>
      <c r="H106" s="186"/>
      <c r="I106" s="187">
        <f t="shared" si="15"/>
        <v>0</v>
      </c>
    </row>
    <row r="107" spans="2:9" x14ac:dyDescent="0.3">
      <c r="B107" s="182" t="s">
        <v>504</v>
      </c>
      <c r="C107" s="183" t="s">
        <v>350</v>
      </c>
      <c r="E107" s="203" t="s">
        <v>85</v>
      </c>
      <c r="F107" s="200">
        <v>1</v>
      </c>
      <c r="G107" s="185"/>
      <c r="H107" s="186"/>
      <c r="I107" s="187">
        <f t="shared" si="15"/>
        <v>0</v>
      </c>
    </row>
    <row r="108" spans="2:9" x14ac:dyDescent="0.3">
      <c r="B108" s="182" t="s">
        <v>505</v>
      </c>
      <c r="C108" s="183" t="s">
        <v>351</v>
      </c>
      <c r="E108" s="203" t="s">
        <v>85</v>
      </c>
      <c r="F108" s="200">
        <v>1</v>
      </c>
      <c r="G108" s="185"/>
      <c r="H108" s="186"/>
      <c r="I108" s="187">
        <f t="shared" si="15"/>
        <v>0</v>
      </c>
    </row>
    <row r="109" spans="2:9" x14ac:dyDescent="0.3">
      <c r="B109" s="182" t="s">
        <v>506</v>
      </c>
      <c r="C109" s="183" t="s">
        <v>269</v>
      </c>
      <c r="E109" s="203" t="s">
        <v>357</v>
      </c>
      <c r="F109" s="200">
        <v>1</v>
      </c>
      <c r="G109" s="185"/>
      <c r="H109" s="186"/>
      <c r="I109" s="187">
        <f t="shared" si="15"/>
        <v>0</v>
      </c>
    </row>
    <row r="110" spans="2:9" x14ac:dyDescent="0.3">
      <c r="B110" s="182" t="s">
        <v>507</v>
      </c>
      <c r="C110" s="183" t="s">
        <v>270</v>
      </c>
      <c r="E110" s="203" t="s">
        <v>357</v>
      </c>
      <c r="F110" s="200">
        <v>1</v>
      </c>
      <c r="G110" s="185"/>
      <c r="H110" s="186"/>
      <c r="I110" s="187">
        <f t="shared" si="15"/>
        <v>0</v>
      </c>
    </row>
    <row r="111" spans="2:9" x14ac:dyDescent="0.3">
      <c r="B111" s="182"/>
      <c r="C111" s="183"/>
      <c r="E111" s="203"/>
      <c r="F111" s="200"/>
      <c r="G111" s="185"/>
      <c r="H111" s="186"/>
      <c r="I111" s="187"/>
    </row>
    <row r="112" spans="2:9" x14ac:dyDescent="0.3">
      <c r="B112" s="182" t="s">
        <v>508</v>
      </c>
      <c r="C112" s="202" t="s">
        <v>271</v>
      </c>
      <c r="E112" s="203"/>
      <c r="F112" s="200"/>
      <c r="G112" s="185"/>
      <c r="H112" s="186"/>
      <c r="I112" s="187"/>
    </row>
    <row r="113" spans="2:9" x14ac:dyDescent="0.3">
      <c r="B113" s="182" t="s">
        <v>509</v>
      </c>
      <c r="C113" s="183" t="s">
        <v>352</v>
      </c>
      <c r="E113" s="203" t="s">
        <v>85</v>
      </c>
      <c r="F113" s="200">
        <v>1</v>
      </c>
      <c r="G113" s="185"/>
      <c r="H113" s="186"/>
      <c r="I113" s="187">
        <f t="shared" ref="I113:I121" si="16">F113*H113</f>
        <v>0</v>
      </c>
    </row>
    <row r="114" spans="2:9" x14ac:dyDescent="0.3">
      <c r="B114" s="182" t="s">
        <v>510</v>
      </c>
      <c r="C114" s="183" t="s">
        <v>353</v>
      </c>
      <c r="E114" s="203" t="s">
        <v>85</v>
      </c>
      <c r="F114" s="200">
        <v>2</v>
      </c>
      <c r="G114" s="185"/>
      <c r="H114" s="186"/>
      <c r="I114" s="187">
        <f t="shared" si="16"/>
        <v>0</v>
      </c>
    </row>
    <row r="115" spans="2:9" x14ac:dyDescent="0.3">
      <c r="B115" s="182" t="s">
        <v>511</v>
      </c>
      <c r="C115" s="183" t="s">
        <v>349</v>
      </c>
      <c r="E115" s="203" t="s">
        <v>85</v>
      </c>
      <c r="F115" s="200">
        <v>2</v>
      </c>
      <c r="G115" s="185"/>
      <c r="H115" s="186"/>
      <c r="I115" s="187">
        <f t="shared" si="16"/>
        <v>0</v>
      </c>
    </row>
    <row r="116" spans="2:9" x14ac:dyDescent="0.3">
      <c r="B116" s="182" t="s">
        <v>512</v>
      </c>
      <c r="C116" s="183" t="s">
        <v>272</v>
      </c>
      <c r="E116" s="203" t="s">
        <v>357</v>
      </c>
      <c r="F116" s="200">
        <v>1</v>
      </c>
      <c r="G116" s="185"/>
      <c r="H116" s="186"/>
      <c r="I116" s="187">
        <f t="shared" si="16"/>
        <v>0</v>
      </c>
    </row>
    <row r="117" spans="2:9" x14ac:dyDescent="0.3">
      <c r="B117" s="182" t="s">
        <v>513</v>
      </c>
      <c r="C117" s="183" t="s">
        <v>273</v>
      </c>
      <c r="E117" s="203" t="s">
        <v>357</v>
      </c>
      <c r="F117" s="200">
        <v>1</v>
      </c>
      <c r="G117" s="185"/>
      <c r="H117" s="186"/>
      <c r="I117" s="187">
        <f>F116*H116</f>
        <v>0</v>
      </c>
    </row>
    <row r="118" spans="2:9" x14ac:dyDescent="0.3">
      <c r="B118" s="182" t="s">
        <v>514</v>
      </c>
      <c r="C118" s="183" t="s">
        <v>274</v>
      </c>
      <c r="E118" s="203" t="s">
        <v>357</v>
      </c>
      <c r="F118" s="200">
        <v>1</v>
      </c>
      <c r="G118" s="185"/>
      <c r="H118" s="186"/>
      <c r="I118" s="187">
        <f t="shared" si="16"/>
        <v>0</v>
      </c>
    </row>
    <row r="119" spans="2:9" x14ac:dyDescent="0.3">
      <c r="B119" s="182" t="s">
        <v>515</v>
      </c>
      <c r="C119" s="183" t="s">
        <v>275</v>
      </c>
      <c r="E119" s="203" t="s">
        <v>357</v>
      </c>
      <c r="F119" s="200">
        <v>1</v>
      </c>
      <c r="G119" s="185"/>
      <c r="H119" s="186"/>
      <c r="I119" s="187">
        <f t="shared" si="16"/>
        <v>0</v>
      </c>
    </row>
    <row r="120" spans="2:9" x14ac:dyDescent="0.3">
      <c r="B120" s="182" t="s">
        <v>516</v>
      </c>
      <c r="C120" s="183" t="s">
        <v>269</v>
      </c>
      <c r="E120" s="203" t="s">
        <v>357</v>
      </c>
      <c r="F120" s="200">
        <v>1</v>
      </c>
      <c r="G120" s="185"/>
      <c r="H120" s="186"/>
      <c r="I120" s="187">
        <f t="shared" si="16"/>
        <v>0</v>
      </c>
    </row>
    <row r="121" spans="2:9" x14ac:dyDescent="0.3">
      <c r="B121" s="182" t="s">
        <v>517</v>
      </c>
      <c r="C121" s="183" t="s">
        <v>270</v>
      </c>
      <c r="E121" s="203" t="s">
        <v>357</v>
      </c>
      <c r="F121" s="200">
        <v>1</v>
      </c>
      <c r="G121" s="185"/>
      <c r="H121" s="186"/>
      <c r="I121" s="187">
        <f t="shared" si="16"/>
        <v>0</v>
      </c>
    </row>
    <row r="122" spans="2:9" x14ac:dyDescent="0.3">
      <c r="B122" s="182"/>
      <c r="C122" s="183"/>
      <c r="E122" s="203"/>
      <c r="F122" s="200"/>
      <c r="G122" s="185"/>
      <c r="H122" s="186"/>
      <c r="I122" s="187"/>
    </row>
    <row r="123" spans="2:9" x14ac:dyDescent="0.3">
      <c r="B123" s="182" t="s">
        <v>518</v>
      </c>
      <c r="C123" s="202" t="s">
        <v>276</v>
      </c>
      <c r="E123" s="203"/>
      <c r="F123" s="200"/>
      <c r="G123" s="185"/>
      <c r="H123" s="186"/>
      <c r="I123" s="187"/>
    </row>
    <row r="124" spans="2:9" ht="26.4" x14ac:dyDescent="0.3">
      <c r="B124" s="182" t="s">
        <v>519</v>
      </c>
      <c r="C124" s="183" t="s">
        <v>277</v>
      </c>
      <c r="E124" s="203" t="s">
        <v>357</v>
      </c>
      <c r="F124" s="200">
        <v>1</v>
      </c>
      <c r="G124" s="185"/>
      <c r="H124" s="186"/>
      <c r="I124" s="187">
        <f t="shared" ref="I124:I127" si="17">F124*H124</f>
        <v>0</v>
      </c>
    </row>
    <row r="125" spans="2:9" ht="26.4" x14ac:dyDescent="0.3">
      <c r="B125" s="182" t="s">
        <v>520</v>
      </c>
      <c r="C125" s="183" t="s">
        <v>278</v>
      </c>
      <c r="E125" s="203" t="s">
        <v>357</v>
      </c>
      <c r="F125" s="200">
        <v>1</v>
      </c>
      <c r="G125" s="185"/>
      <c r="H125" s="186"/>
      <c r="I125" s="187">
        <f t="shared" si="17"/>
        <v>0</v>
      </c>
    </row>
    <row r="126" spans="2:9" x14ac:dyDescent="0.3">
      <c r="B126" s="182" t="s">
        <v>521</v>
      </c>
      <c r="C126" s="183" t="s">
        <v>354</v>
      </c>
      <c r="E126" s="203" t="s">
        <v>85</v>
      </c>
      <c r="F126" s="200">
        <v>2</v>
      </c>
      <c r="G126" s="185"/>
      <c r="H126" s="186"/>
      <c r="I126" s="187">
        <f t="shared" si="17"/>
        <v>0</v>
      </c>
    </row>
    <row r="127" spans="2:9" x14ac:dyDescent="0.3">
      <c r="B127" s="182" t="s">
        <v>522</v>
      </c>
      <c r="C127" s="183" t="s">
        <v>270</v>
      </c>
      <c r="E127" s="203" t="s">
        <v>357</v>
      </c>
      <c r="F127" s="200">
        <v>1</v>
      </c>
      <c r="G127" s="185"/>
      <c r="H127" s="186"/>
      <c r="I127" s="187">
        <f t="shared" si="17"/>
        <v>0</v>
      </c>
    </row>
    <row r="128" spans="2:9" x14ac:dyDescent="0.3">
      <c r="B128" s="182"/>
      <c r="C128" s="183"/>
      <c r="E128" s="203"/>
      <c r="F128" s="200"/>
      <c r="G128" s="185"/>
      <c r="H128" s="186"/>
      <c r="I128" s="187"/>
    </row>
    <row r="129" spans="2:9" x14ac:dyDescent="0.3">
      <c r="B129" s="182" t="s">
        <v>523</v>
      </c>
      <c r="C129" s="202" t="s">
        <v>279</v>
      </c>
      <c r="E129" s="203"/>
      <c r="F129" s="200"/>
      <c r="G129" s="185"/>
      <c r="H129" s="186"/>
      <c r="I129" s="187"/>
    </row>
    <row r="130" spans="2:9" x14ac:dyDescent="0.3">
      <c r="B130" s="182" t="s">
        <v>524</v>
      </c>
      <c r="C130" s="183" t="s">
        <v>280</v>
      </c>
      <c r="E130" s="203" t="s">
        <v>357</v>
      </c>
      <c r="F130" s="200">
        <v>1</v>
      </c>
      <c r="G130" s="185"/>
      <c r="H130" s="186"/>
      <c r="I130" s="187">
        <f t="shared" ref="I130:I132" si="18">F130*H130</f>
        <v>0</v>
      </c>
    </row>
    <row r="131" spans="2:9" x14ac:dyDescent="0.3">
      <c r="B131" s="182" t="s">
        <v>525</v>
      </c>
      <c r="C131" s="183" t="s">
        <v>349</v>
      </c>
      <c r="E131" s="203" t="s">
        <v>85</v>
      </c>
      <c r="F131" s="200">
        <v>1</v>
      </c>
      <c r="G131" s="185"/>
      <c r="H131" s="186"/>
      <c r="I131" s="187">
        <f t="shared" si="18"/>
        <v>0</v>
      </c>
    </row>
    <row r="132" spans="2:9" x14ac:dyDescent="0.3">
      <c r="B132" s="182" t="s">
        <v>526</v>
      </c>
      <c r="C132" s="183" t="s">
        <v>270</v>
      </c>
      <c r="E132" s="203" t="s">
        <v>357</v>
      </c>
      <c r="F132" s="200">
        <v>1</v>
      </c>
      <c r="G132" s="185"/>
      <c r="H132" s="186"/>
      <c r="I132" s="187">
        <f t="shared" si="18"/>
        <v>0</v>
      </c>
    </row>
    <row r="133" spans="2:9" x14ac:dyDescent="0.3">
      <c r="B133" s="182"/>
      <c r="C133" s="183"/>
      <c r="E133" s="203"/>
      <c r="F133" s="200"/>
      <c r="G133" s="185"/>
      <c r="H133" s="186"/>
      <c r="I133" s="187"/>
    </row>
    <row r="134" spans="2:9" x14ac:dyDescent="0.3">
      <c r="B134" s="182" t="s">
        <v>331</v>
      </c>
      <c r="C134" s="202" t="s">
        <v>283</v>
      </c>
      <c r="D134" s="200"/>
      <c r="E134" s="203"/>
      <c r="F134" s="200"/>
      <c r="G134" s="185"/>
      <c r="H134" s="186"/>
      <c r="I134" s="187"/>
    </row>
    <row r="135" spans="2:9" x14ac:dyDescent="0.3">
      <c r="B135" s="182" t="s">
        <v>527</v>
      </c>
      <c r="C135" s="183" t="s">
        <v>427</v>
      </c>
      <c r="D135" s="200"/>
      <c r="E135" s="203" t="s">
        <v>85</v>
      </c>
      <c r="F135" s="200">
        <v>1</v>
      </c>
      <c r="G135" s="185"/>
      <c r="H135" s="186"/>
      <c r="I135" s="187">
        <f t="shared" si="15"/>
        <v>0</v>
      </c>
    </row>
    <row r="136" spans="2:9" x14ac:dyDescent="0.3">
      <c r="B136" s="182" t="s">
        <v>528</v>
      </c>
      <c r="C136" s="183" t="s">
        <v>616</v>
      </c>
      <c r="D136" s="200"/>
      <c r="E136" s="203" t="s">
        <v>85</v>
      </c>
      <c r="F136" s="200">
        <v>1</v>
      </c>
      <c r="G136" s="185"/>
      <c r="H136" s="186"/>
      <c r="I136" s="187">
        <f t="shared" ref="I136" si="19">F136*H136</f>
        <v>0</v>
      </c>
    </row>
    <row r="137" spans="2:9" x14ac:dyDescent="0.3">
      <c r="B137" s="182" t="s">
        <v>529</v>
      </c>
      <c r="C137" s="183" t="s">
        <v>428</v>
      </c>
      <c r="D137" s="200"/>
      <c r="E137" s="203" t="s">
        <v>357</v>
      </c>
      <c r="F137" s="200">
        <v>1</v>
      </c>
      <c r="G137" s="185"/>
      <c r="H137" s="186"/>
      <c r="I137" s="187">
        <f t="shared" si="15"/>
        <v>0</v>
      </c>
    </row>
    <row r="138" spans="2:9" x14ac:dyDescent="0.3">
      <c r="B138" s="182" t="s">
        <v>530</v>
      </c>
      <c r="C138" s="183" t="s">
        <v>284</v>
      </c>
      <c r="D138" s="200"/>
      <c r="E138" s="203" t="s">
        <v>357</v>
      </c>
      <c r="F138" s="200">
        <v>3</v>
      </c>
      <c r="G138" s="185"/>
      <c r="H138" s="186"/>
      <c r="I138" s="187">
        <f t="shared" si="15"/>
        <v>0</v>
      </c>
    </row>
    <row r="139" spans="2:9" x14ac:dyDescent="0.3">
      <c r="B139" s="182" t="s">
        <v>531</v>
      </c>
      <c r="C139" s="183" t="s">
        <v>285</v>
      </c>
      <c r="D139" s="200"/>
      <c r="E139" s="203" t="s">
        <v>357</v>
      </c>
      <c r="F139" s="200">
        <v>3</v>
      </c>
      <c r="G139" s="185"/>
      <c r="H139" s="186"/>
      <c r="I139" s="187">
        <f t="shared" si="15"/>
        <v>0</v>
      </c>
    </row>
    <row r="140" spans="2:9" x14ac:dyDescent="0.3">
      <c r="B140" s="182" t="s">
        <v>532</v>
      </c>
      <c r="C140" s="183" t="s">
        <v>286</v>
      </c>
      <c r="D140" s="200"/>
      <c r="E140" s="203" t="s">
        <v>357</v>
      </c>
      <c r="F140" s="200">
        <v>3</v>
      </c>
      <c r="G140" s="185"/>
      <c r="H140" s="186"/>
      <c r="I140" s="187">
        <f t="shared" si="15"/>
        <v>0</v>
      </c>
    </row>
    <row r="141" spans="2:9" x14ac:dyDescent="0.3">
      <c r="B141" s="182" t="s">
        <v>533</v>
      </c>
      <c r="C141" s="183" t="s">
        <v>392</v>
      </c>
      <c r="E141" s="203" t="s">
        <v>357</v>
      </c>
      <c r="F141" s="200">
        <v>3</v>
      </c>
      <c r="G141" s="185"/>
      <c r="H141" s="186"/>
      <c r="I141" s="187">
        <f t="shared" si="15"/>
        <v>0</v>
      </c>
    </row>
    <row r="142" spans="2:9" x14ac:dyDescent="0.3">
      <c r="B142" s="182" t="s">
        <v>534</v>
      </c>
      <c r="C142" s="183" t="s">
        <v>617</v>
      </c>
      <c r="E142" s="203" t="s">
        <v>357</v>
      </c>
      <c r="F142" s="200">
        <v>3</v>
      </c>
      <c r="G142" s="185"/>
      <c r="H142" s="186"/>
      <c r="I142" s="187">
        <f t="shared" ref="I142" si="20">F142*H142</f>
        <v>0</v>
      </c>
    </row>
    <row r="143" spans="2:9" x14ac:dyDescent="0.3">
      <c r="B143" s="182" t="s">
        <v>626</v>
      </c>
      <c r="C143" s="183" t="s">
        <v>618</v>
      </c>
      <c r="E143" s="203" t="s">
        <v>357</v>
      </c>
      <c r="F143" s="200">
        <v>3</v>
      </c>
      <c r="G143" s="185"/>
      <c r="H143" s="186"/>
      <c r="I143" s="187">
        <f t="shared" ref="I143" si="21">F143*H143</f>
        <v>0</v>
      </c>
    </row>
    <row r="144" spans="2:9" x14ac:dyDescent="0.3">
      <c r="B144" s="182" t="s">
        <v>627</v>
      </c>
      <c r="C144" s="183" t="s">
        <v>619</v>
      </c>
      <c r="E144" s="203" t="s">
        <v>357</v>
      </c>
      <c r="F144" s="200">
        <v>3</v>
      </c>
      <c r="G144" s="185"/>
      <c r="H144" s="186"/>
      <c r="I144" s="187">
        <f t="shared" ref="I144" si="22">F144*H144</f>
        <v>0</v>
      </c>
    </row>
    <row r="145" spans="2:9" x14ac:dyDescent="0.3">
      <c r="B145" s="182" t="s">
        <v>628</v>
      </c>
      <c r="C145" s="183" t="s">
        <v>620</v>
      </c>
      <c r="E145" s="203" t="s">
        <v>357</v>
      </c>
      <c r="F145" s="200">
        <v>3</v>
      </c>
      <c r="G145" s="185"/>
      <c r="H145" s="186"/>
      <c r="I145" s="187">
        <f t="shared" ref="I145" si="23">F145*H145</f>
        <v>0</v>
      </c>
    </row>
    <row r="146" spans="2:9" x14ac:dyDescent="0.3">
      <c r="B146" s="182" t="s">
        <v>629</v>
      </c>
      <c r="C146" s="183" t="s">
        <v>621</v>
      </c>
      <c r="E146" s="203" t="s">
        <v>357</v>
      </c>
      <c r="F146" s="200">
        <v>3</v>
      </c>
      <c r="G146" s="185"/>
      <c r="H146" s="186"/>
      <c r="I146" s="187">
        <f t="shared" ref="I146" si="24">F146*H146</f>
        <v>0</v>
      </c>
    </row>
    <row r="147" spans="2:9" x14ac:dyDescent="0.3">
      <c r="B147" s="182" t="s">
        <v>630</v>
      </c>
      <c r="C147" s="183" t="s">
        <v>622</v>
      </c>
      <c r="E147" s="203" t="s">
        <v>357</v>
      </c>
      <c r="F147" s="200">
        <v>3</v>
      </c>
      <c r="G147" s="185"/>
      <c r="H147" s="186"/>
      <c r="I147" s="187">
        <f t="shared" ref="I147" si="25">F147*H147</f>
        <v>0</v>
      </c>
    </row>
    <row r="148" spans="2:9" x14ac:dyDescent="0.3">
      <c r="B148" s="182" t="s">
        <v>631</v>
      </c>
      <c r="C148" s="183" t="s">
        <v>623</v>
      </c>
      <c r="E148" s="203" t="s">
        <v>357</v>
      </c>
      <c r="F148" s="200">
        <v>3</v>
      </c>
      <c r="G148" s="185"/>
      <c r="H148" s="186"/>
      <c r="I148" s="187">
        <f t="shared" ref="I148" si="26">F148*H148</f>
        <v>0</v>
      </c>
    </row>
    <row r="149" spans="2:9" x14ac:dyDescent="0.3">
      <c r="B149" s="182" t="s">
        <v>632</v>
      </c>
      <c r="C149" s="183" t="s">
        <v>624</v>
      </c>
      <c r="E149" s="203" t="s">
        <v>357</v>
      </c>
      <c r="F149" s="200">
        <v>3</v>
      </c>
      <c r="G149" s="185"/>
      <c r="H149" s="186"/>
      <c r="I149" s="187">
        <f t="shared" ref="I149" si="27">F149*H149</f>
        <v>0</v>
      </c>
    </row>
    <row r="150" spans="2:9" x14ac:dyDescent="0.3">
      <c r="B150" s="182" t="s">
        <v>633</v>
      </c>
      <c r="C150" s="183" t="s">
        <v>625</v>
      </c>
      <c r="E150" s="203" t="s">
        <v>357</v>
      </c>
      <c r="F150" s="200">
        <v>3</v>
      </c>
      <c r="G150" s="185"/>
      <c r="H150" s="186"/>
      <c r="I150" s="187">
        <f t="shared" ref="I150" si="28">F150*H150</f>
        <v>0</v>
      </c>
    </row>
    <row r="151" spans="2:9" x14ac:dyDescent="0.3">
      <c r="B151" s="182"/>
      <c r="C151" s="183"/>
      <c r="D151" s="200"/>
      <c r="E151" s="203"/>
      <c r="F151" s="200"/>
      <c r="G151" s="185"/>
      <c r="H151" s="186"/>
      <c r="I151" s="187"/>
    </row>
    <row r="152" spans="2:9" x14ac:dyDescent="0.3">
      <c r="B152" s="182" t="s">
        <v>535</v>
      </c>
      <c r="C152" s="202" t="s">
        <v>288</v>
      </c>
      <c r="D152" s="200"/>
      <c r="E152" s="203"/>
      <c r="F152" s="200"/>
      <c r="G152" s="185"/>
      <c r="H152" s="186"/>
      <c r="I152" s="187"/>
    </row>
    <row r="153" spans="2:9" ht="16.2" customHeight="1" x14ac:dyDescent="0.3">
      <c r="B153" s="182" t="s">
        <v>536</v>
      </c>
      <c r="C153" s="183" t="s">
        <v>427</v>
      </c>
      <c r="E153" s="203" t="s">
        <v>85</v>
      </c>
      <c r="F153" s="200">
        <v>1</v>
      </c>
      <c r="G153" s="185"/>
      <c r="H153" s="186"/>
      <c r="I153" s="187">
        <f t="shared" si="15"/>
        <v>0</v>
      </c>
    </row>
    <row r="154" spans="2:9" x14ac:dyDescent="0.3">
      <c r="B154" s="182" t="s">
        <v>537</v>
      </c>
      <c r="C154" s="183" t="s">
        <v>616</v>
      </c>
      <c r="D154" s="200"/>
      <c r="E154" s="203" t="s">
        <v>85</v>
      </c>
      <c r="F154" s="200">
        <v>1</v>
      </c>
      <c r="G154" s="185"/>
      <c r="H154" s="186"/>
      <c r="I154" s="187">
        <f t="shared" si="15"/>
        <v>0</v>
      </c>
    </row>
    <row r="155" spans="2:9" x14ac:dyDescent="0.3">
      <c r="B155" s="182" t="s">
        <v>538</v>
      </c>
      <c r="C155" s="183" t="s">
        <v>428</v>
      </c>
      <c r="E155" s="203" t="s">
        <v>357</v>
      </c>
      <c r="F155" s="200">
        <v>1</v>
      </c>
      <c r="G155" s="185"/>
      <c r="H155" s="186"/>
      <c r="I155" s="187">
        <f t="shared" si="15"/>
        <v>0</v>
      </c>
    </row>
    <row r="156" spans="2:9" x14ac:dyDescent="0.3">
      <c r="B156" s="182" t="s">
        <v>539</v>
      </c>
      <c r="C156" s="183" t="s">
        <v>284</v>
      </c>
      <c r="E156" s="203" t="s">
        <v>357</v>
      </c>
      <c r="F156" s="200">
        <v>3</v>
      </c>
      <c r="G156" s="185"/>
      <c r="H156" s="186"/>
      <c r="I156" s="187">
        <f t="shared" si="15"/>
        <v>0</v>
      </c>
    </row>
    <row r="157" spans="2:9" x14ac:dyDescent="0.3">
      <c r="B157" s="182" t="s">
        <v>540</v>
      </c>
      <c r="C157" s="183" t="s">
        <v>289</v>
      </c>
      <c r="E157" s="203" t="s">
        <v>357</v>
      </c>
      <c r="F157" s="200">
        <v>3</v>
      </c>
      <c r="G157" s="185"/>
      <c r="H157" s="186"/>
      <c r="I157" s="187">
        <f t="shared" si="15"/>
        <v>0</v>
      </c>
    </row>
    <row r="158" spans="2:9" x14ac:dyDescent="0.3">
      <c r="B158" s="182" t="s">
        <v>541</v>
      </c>
      <c r="C158" s="183" t="s">
        <v>286</v>
      </c>
      <c r="E158" s="203" t="s">
        <v>357</v>
      </c>
      <c r="F158" s="200">
        <v>3</v>
      </c>
      <c r="G158" s="185"/>
      <c r="H158" s="186"/>
      <c r="I158" s="187">
        <f t="shared" si="15"/>
        <v>0</v>
      </c>
    </row>
    <row r="159" spans="2:9" x14ac:dyDescent="0.3">
      <c r="B159" s="182" t="s">
        <v>542</v>
      </c>
      <c r="C159" s="183" t="s">
        <v>290</v>
      </c>
      <c r="E159" s="203" t="s">
        <v>357</v>
      </c>
      <c r="F159" s="200">
        <v>3</v>
      </c>
      <c r="G159" s="185"/>
      <c r="H159" s="186"/>
      <c r="I159" s="187">
        <f t="shared" si="15"/>
        <v>0</v>
      </c>
    </row>
    <row r="160" spans="2:9" x14ac:dyDescent="0.3">
      <c r="B160" s="182" t="s">
        <v>542</v>
      </c>
      <c r="C160" s="183" t="s">
        <v>285</v>
      </c>
      <c r="E160" s="203" t="s">
        <v>357</v>
      </c>
      <c r="F160" s="200">
        <v>3</v>
      </c>
      <c r="G160" s="185"/>
      <c r="H160" s="186"/>
      <c r="I160" s="187">
        <f t="shared" ref="I160" si="29">F160*H160</f>
        <v>0</v>
      </c>
    </row>
    <row r="161" spans="2:9" x14ac:dyDescent="0.3">
      <c r="B161" s="182" t="s">
        <v>543</v>
      </c>
      <c r="C161" s="183" t="s">
        <v>391</v>
      </c>
      <c r="E161" s="203" t="s">
        <v>357</v>
      </c>
      <c r="F161" s="200">
        <v>1</v>
      </c>
      <c r="G161" s="185"/>
      <c r="H161" s="186"/>
      <c r="I161" s="187">
        <f t="shared" ref="I161:I170" si="30">F161*H161</f>
        <v>0</v>
      </c>
    </row>
    <row r="162" spans="2:9" x14ac:dyDescent="0.3">
      <c r="B162" s="182" t="s">
        <v>544</v>
      </c>
      <c r="C162" s="183" t="s">
        <v>617</v>
      </c>
      <c r="E162" s="203" t="s">
        <v>357</v>
      </c>
      <c r="F162" s="200">
        <v>3</v>
      </c>
      <c r="G162" s="185"/>
      <c r="H162" s="186"/>
      <c r="I162" s="187">
        <f t="shared" si="30"/>
        <v>0</v>
      </c>
    </row>
    <row r="163" spans="2:9" x14ac:dyDescent="0.3">
      <c r="B163" s="182" t="s">
        <v>634</v>
      </c>
      <c r="C163" s="183" t="s">
        <v>618</v>
      </c>
      <c r="E163" s="203" t="s">
        <v>357</v>
      </c>
      <c r="F163" s="200">
        <v>3</v>
      </c>
      <c r="G163" s="185"/>
      <c r="H163" s="186"/>
      <c r="I163" s="187">
        <f t="shared" si="30"/>
        <v>0</v>
      </c>
    </row>
    <row r="164" spans="2:9" x14ac:dyDescent="0.3">
      <c r="B164" s="182" t="s">
        <v>635</v>
      </c>
      <c r="C164" s="183" t="s">
        <v>619</v>
      </c>
      <c r="E164" s="203" t="s">
        <v>357</v>
      </c>
      <c r="F164" s="200">
        <v>3</v>
      </c>
      <c r="G164" s="185"/>
      <c r="H164" s="186"/>
      <c r="I164" s="187">
        <f t="shared" si="30"/>
        <v>0</v>
      </c>
    </row>
    <row r="165" spans="2:9" x14ac:dyDescent="0.3">
      <c r="B165" s="182" t="s">
        <v>636</v>
      </c>
      <c r="C165" s="183" t="s">
        <v>620</v>
      </c>
      <c r="E165" s="203" t="s">
        <v>357</v>
      </c>
      <c r="F165" s="200">
        <v>3</v>
      </c>
      <c r="G165" s="185"/>
      <c r="H165" s="186"/>
      <c r="I165" s="187">
        <f t="shared" si="30"/>
        <v>0</v>
      </c>
    </row>
    <row r="166" spans="2:9" x14ac:dyDescent="0.3">
      <c r="B166" s="182" t="s">
        <v>637</v>
      </c>
      <c r="C166" s="183" t="s">
        <v>621</v>
      </c>
      <c r="E166" s="203" t="s">
        <v>357</v>
      </c>
      <c r="F166" s="200">
        <v>3</v>
      </c>
      <c r="G166" s="185"/>
      <c r="H166" s="186"/>
      <c r="I166" s="187">
        <f t="shared" si="30"/>
        <v>0</v>
      </c>
    </row>
    <row r="167" spans="2:9" x14ac:dyDescent="0.3">
      <c r="B167" s="182" t="s">
        <v>638</v>
      </c>
      <c r="C167" s="183" t="s">
        <v>622</v>
      </c>
      <c r="E167" s="203" t="s">
        <v>357</v>
      </c>
      <c r="F167" s="200">
        <v>3</v>
      </c>
      <c r="G167" s="185"/>
      <c r="H167" s="186"/>
      <c r="I167" s="187">
        <f t="shared" si="30"/>
        <v>0</v>
      </c>
    </row>
    <row r="168" spans="2:9" x14ac:dyDescent="0.3">
      <c r="B168" s="182" t="s">
        <v>639</v>
      </c>
      <c r="C168" s="183" t="s">
        <v>623</v>
      </c>
      <c r="E168" s="203" t="s">
        <v>357</v>
      </c>
      <c r="F168" s="200">
        <v>3</v>
      </c>
      <c r="G168" s="185"/>
      <c r="H168" s="186"/>
      <c r="I168" s="187">
        <f t="shared" si="30"/>
        <v>0</v>
      </c>
    </row>
    <row r="169" spans="2:9" x14ac:dyDescent="0.3">
      <c r="B169" s="182" t="s">
        <v>640</v>
      </c>
      <c r="C169" s="183" t="s">
        <v>624</v>
      </c>
      <c r="E169" s="203" t="s">
        <v>357</v>
      </c>
      <c r="F169" s="200">
        <v>3</v>
      </c>
      <c r="G169" s="185"/>
      <c r="H169" s="186"/>
      <c r="I169" s="187">
        <f t="shared" si="30"/>
        <v>0</v>
      </c>
    </row>
    <row r="170" spans="2:9" x14ac:dyDescent="0.3">
      <c r="B170" s="182" t="s">
        <v>641</v>
      </c>
      <c r="C170" s="183" t="s">
        <v>625</v>
      </c>
      <c r="E170" s="203" t="s">
        <v>357</v>
      </c>
      <c r="F170" s="200">
        <v>3</v>
      </c>
      <c r="G170" s="185"/>
      <c r="H170" s="186"/>
      <c r="I170" s="187">
        <f t="shared" si="30"/>
        <v>0</v>
      </c>
    </row>
    <row r="171" spans="2:9" x14ac:dyDescent="0.3">
      <c r="B171" s="182"/>
      <c r="C171" s="183"/>
      <c r="E171" s="203"/>
      <c r="F171" s="200"/>
      <c r="G171" s="185"/>
      <c r="H171" s="186"/>
      <c r="I171" s="187"/>
    </row>
    <row r="172" spans="2:9" x14ac:dyDescent="0.3">
      <c r="B172" s="182" t="s">
        <v>545</v>
      </c>
      <c r="C172" s="202" t="s">
        <v>179</v>
      </c>
      <c r="E172" s="203"/>
      <c r="F172" s="200"/>
      <c r="G172" s="185"/>
      <c r="H172" s="186"/>
      <c r="I172" s="187"/>
    </row>
    <row r="173" spans="2:9" x14ac:dyDescent="0.3">
      <c r="B173" s="182" t="s">
        <v>546</v>
      </c>
      <c r="C173" s="183" t="s">
        <v>422</v>
      </c>
      <c r="E173" s="203" t="s">
        <v>85</v>
      </c>
      <c r="F173" s="200">
        <v>1</v>
      </c>
      <c r="G173" s="185"/>
      <c r="H173" s="186"/>
      <c r="I173" s="187">
        <f t="shared" si="15"/>
        <v>0</v>
      </c>
    </row>
    <row r="174" spans="2:9" x14ac:dyDescent="0.3">
      <c r="B174" s="182" t="s">
        <v>547</v>
      </c>
      <c r="C174" s="183" t="s">
        <v>423</v>
      </c>
      <c r="E174" s="203" t="s">
        <v>85</v>
      </c>
      <c r="F174" s="200">
        <v>1</v>
      </c>
      <c r="G174" s="185"/>
      <c r="H174" s="186"/>
      <c r="I174" s="187">
        <f t="shared" si="15"/>
        <v>0</v>
      </c>
    </row>
    <row r="175" spans="2:9" x14ac:dyDescent="0.3">
      <c r="B175" s="182" t="s">
        <v>548</v>
      </c>
      <c r="C175" s="183" t="s">
        <v>434</v>
      </c>
      <c r="E175" s="203" t="s">
        <v>85</v>
      </c>
      <c r="F175" s="200">
        <v>1</v>
      </c>
      <c r="G175" s="185"/>
      <c r="H175" s="186"/>
      <c r="I175" s="187">
        <f>F153*H153</f>
        <v>0</v>
      </c>
    </row>
    <row r="176" spans="2:9" x14ac:dyDescent="0.3">
      <c r="B176" s="182" t="s">
        <v>549</v>
      </c>
      <c r="C176" s="183" t="s">
        <v>396</v>
      </c>
      <c r="E176" s="203" t="s">
        <v>357</v>
      </c>
      <c r="F176" s="200">
        <v>1</v>
      </c>
      <c r="G176" s="185"/>
      <c r="H176" s="186"/>
      <c r="I176" s="187">
        <f>F155*H155</f>
        <v>0</v>
      </c>
    </row>
    <row r="177" spans="2:9" ht="17.55" customHeight="1" x14ac:dyDescent="0.3">
      <c r="B177" s="182" t="s">
        <v>550</v>
      </c>
      <c r="C177" s="183" t="s">
        <v>400</v>
      </c>
      <c r="E177" s="203" t="s">
        <v>357</v>
      </c>
      <c r="F177" s="200">
        <v>1</v>
      </c>
      <c r="G177" s="185"/>
      <c r="H177" s="186"/>
      <c r="I177" s="187">
        <f>F155*H155</f>
        <v>0</v>
      </c>
    </row>
    <row r="178" spans="2:9" x14ac:dyDescent="0.3">
      <c r="B178" s="182" t="s">
        <v>551</v>
      </c>
      <c r="C178" s="183" t="s">
        <v>401</v>
      </c>
      <c r="E178" s="203" t="s">
        <v>357</v>
      </c>
      <c r="F178" s="200">
        <v>2</v>
      </c>
      <c r="G178" s="185"/>
      <c r="H178" s="186"/>
      <c r="I178" s="187">
        <f>F156*H156</f>
        <v>0</v>
      </c>
    </row>
    <row r="179" spans="2:9" x14ac:dyDescent="0.3">
      <c r="B179" s="182" t="s">
        <v>552</v>
      </c>
      <c r="C179" s="183" t="s">
        <v>402</v>
      </c>
      <c r="E179" s="203" t="s">
        <v>357</v>
      </c>
      <c r="F179" s="200">
        <v>2</v>
      </c>
      <c r="G179" s="185"/>
      <c r="H179" s="186"/>
      <c r="I179" s="187">
        <f>F157*H157</f>
        <v>0</v>
      </c>
    </row>
    <row r="180" spans="2:9" x14ac:dyDescent="0.3">
      <c r="B180" s="182" t="s">
        <v>553</v>
      </c>
      <c r="C180" s="183" t="s">
        <v>403</v>
      </c>
      <c r="E180" s="203" t="s">
        <v>357</v>
      </c>
      <c r="F180" s="200">
        <v>2</v>
      </c>
      <c r="G180" s="185"/>
      <c r="H180" s="186"/>
      <c r="I180" s="187">
        <f>F158*H158</f>
        <v>0</v>
      </c>
    </row>
    <row r="181" spans="2:9" ht="26.4" x14ac:dyDescent="0.3">
      <c r="B181" s="182" t="s">
        <v>554</v>
      </c>
      <c r="C181" s="183" t="s">
        <v>404</v>
      </c>
      <c r="E181" s="203" t="s">
        <v>357</v>
      </c>
      <c r="F181" s="200">
        <v>2</v>
      </c>
      <c r="G181" s="185"/>
      <c r="H181" s="186"/>
      <c r="I181" s="187">
        <f>F159*H159</f>
        <v>0</v>
      </c>
    </row>
    <row r="182" spans="2:9" x14ac:dyDescent="0.3">
      <c r="B182" s="182" t="s">
        <v>555</v>
      </c>
      <c r="C182" s="183" t="s">
        <v>419</v>
      </c>
      <c r="E182" s="203" t="s">
        <v>85</v>
      </c>
      <c r="F182" s="200">
        <v>1</v>
      </c>
      <c r="G182" s="185"/>
      <c r="H182" s="186"/>
      <c r="I182" s="187">
        <f>F161*H161</f>
        <v>0</v>
      </c>
    </row>
    <row r="183" spans="2:9" x14ac:dyDescent="0.3">
      <c r="B183" s="182" t="s">
        <v>556</v>
      </c>
      <c r="C183" s="183" t="s">
        <v>420</v>
      </c>
      <c r="E183" s="203" t="s">
        <v>85</v>
      </c>
      <c r="F183" s="200">
        <v>1</v>
      </c>
      <c r="G183" s="185"/>
      <c r="H183" s="186"/>
      <c r="I183" s="187">
        <f t="shared" ref="I183:I187" si="31">F171*H171</f>
        <v>0</v>
      </c>
    </row>
    <row r="184" spans="2:9" x14ac:dyDescent="0.3">
      <c r="B184" s="182" t="s">
        <v>557</v>
      </c>
      <c r="C184" s="183" t="s">
        <v>398</v>
      </c>
      <c r="E184" s="203" t="s">
        <v>85</v>
      </c>
      <c r="F184" s="200">
        <v>1</v>
      </c>
      <c r="G184" s="185"/>
      <c r="H184" s="186"/>
      <c r="I184" s="187">
        <f t="shared" si="31"/>
        <v>0</v>
      </c>
    </row>
    <row r="185" spans="2:9" x14ac:dyDescent="0.3">
      <c r="B185" s="182" t="s">
        <v>558</v>
      </c>
      <c r="C185" s="183" t="s">
        <v>399</v>
      </c>
      <c r="E185" s="203" t="s">
        <v>85</v>
      </c>
      <c r="F185" s="200">
        <v>1</v>
      </c>
      <c r="G185" s="185"/>
      <c r="H185" s="186"/>
      <c r="I185" s="187">
        <f t="shared" si="31"/>
        <v>0</v>
      </c>
    </row>
    <row r="186" spans="2:9" x14ac:dyDescent="0.3">
      <c r="B186" s="182" t="s">
        <v>559</v>
      </c>
      <c r="C186" s="183" t="s">
        <v>397</v>
      </c>
      <c r="E186" s="203" t="s">
        <v>357</v>
      </c>
      <c r="F186" s="200">
        <v>2</v>
      </c>
      <c r="G186" s="185"/>
      <c r="H186" s="186"/>
      <c r="I186" s="187">
        <f t="shared" si="31"/>
        <v>0</v>
      </c>
    </row>
    <row r="187" spans="2:9" x14ac:dyDescent="0.3">
      <c r="B187" s="182" t="s">
        <v>560</v>
      </c>
      <c r="C187" s="183" t="s">
        <v>355</v>
      </c>
      <c r="E187" s="203" t="s">
        <v>85</v>
      </c>
      <c r="F187" s="200">
        <v>1</v>
      </c>
      <c r="G187" s="185"/>
      <c r="H187" s="186"/>
      <c r="I187" s="187">
        <f t="shared" si="31"/>
        <v>0</v>
      </c>
    </row>
    <row r="188" spans="2:9" x14ac:dyDescent="0.3">
      <c r="B188" s="182" t="s">
        <v>561</v>
      </c>
      <c r="C188" s="183" t="s">
        <v>421</v>
      </c>
      <c r="D188" s="200"/>
      <c r="E188" s="203" t="s">
        <v>85</v>
      </c>
      <c r="F188" s="200">
        <v>1</v>
      </c>
      <c r="G188" s="185"/>
      <c r="H188" s="186"/>
      <c r="I188" s="187">
        <f>F173*H173</f>
        <v>0</v>
      </c>
    </row>
    <row r="189" spans="2:9" ht="26.4" x14ac:dyDescent="0.3">
      <c r="B189" s="182" t="s">
        <v>562</v>
      </c>
      <c r="C189" s="183" t="s">
        <v>356</v>
      </c>
      <c r="D189" s="200"/>
      <c r="E189" s="203" t="s">
        <v>85</v>
      </c>
      <c r="F189" s="200">
        <v>1</v>
      </c>
      <c r="G189" s="185"/>
      <c r="H189" s="186"/>
      <c r="I189" s="187">
        <f>F174*H174</f>
        <v>0</v>
      </c>
    </row>
    <row r="190" spans="2:9" ht="52.8" x14ac:dyDescent="0.3">
      <c r="B190" s="182" t="s">
        <v>563</v>
      </c>
      <c r="C190" s="183" t="s">
        <v>430</v>
      </c>
      <c r="D190" s="200"/>
      <c r="E190" s="203" t="s">
        <v>85</v>
      </c>
      <c r="F190" s="200">
        <v>1</v>
      </c>
      <c r="G190" s="185"/>
      <c r="H190" s="186"/>
      <c r="I190" s="187">
        <f t="shared" ref="I190" si="32">F190*H190</f>
        <v>0</v>
      </c>
    </row>
    <row r="191" spans="2:9" x14ac:dyDescent="0.3">
      <c r="B191" s="182"/>
      <c r="C191" s="183"/>
      <c r="D191" s="200"/>
      <c r="E191" s="203"/>
      <c r="F191" s="200"/>
      <c r="G191" s="185"/>
      <c r="H191" s="186"/>
      <c r="I191" s="187"/>
    </row>
    <row r="192" spans="2:9" x14ac:dyDescent="0.3">
      <c r="B192" s="182" t="s">
        <v>564</v>
      </c>
      <c r="C192" s="264" t="s">
        <v>292</v>
      </c>
      <c r="D192" s="200"/>
      <c r="E192" s="203"/>
      <c r="F192" s="200"/>
      <c r="G192" s="185"/>
      <c r="H192" s="186"/>
      <c r="I192" s="187"/>
    </row>
    <row r="193" spans="2:9" ht="14.55" customHeight="1" x14ac:dyDescent="0.3">
      <c r="B193" s="182" t="s">
        <v>565</v>
      </c>
      <c r="C193" s="183" t="s">
        <v>645</v>
      </c>
      <c r="D193" s="200"/>
      <c r="E193" s="203" t="s">
        <v>357</v>
      </c>
      <c r="F193" s="200">
        <v>1</v>
      </c>
      <c r="G193" s="185"/>
      <c r="H193" s="186"/>
      <c r="I193" s="187">
        <f t="shared" si="15"/>
        <v>0</v>
      </c>
    </row>
    <row r="194" spans="2:9" ht="21.45" customHeight="1" x14ac:dyDescent="0.3">
      <c r="B194" s="182" t="s">
        <v>566</v>
      </c>
      <c r="C194" s="183" t="s">
        <v>649</v>
      </c>
      <c r="D194" s="200"/>
      <c r="E194" s="203" t="s">
        <v>357</v>
      </c>
      <c r="F194" s="200">
        <v>1</v>
      </c>
      <c r="G194" s="185"/>
      <c r="H194" s="186"/>
      <c r="I194" s="187">
        <f t="shared" si="15"/>
        <v>0</v>
      </c>
    </row>
    <row r="195" spans="2:9" x14ac:dyDescent="0.3">
      <c r="B195" s="182" t="s">
        <v>567</v>
      </c>
      <c r="C195" s="183" t="s">
        <v>650</v>
      </c>
      <c r="D195" s="200"/>
      <c r="E195" s="203" t="s">
        <v>357</v>
      </c>
      <c r="F195" s="200">
        <v>1</v>
      </c>
      <c r="G195" s="185"/>
      <c r="H195" s="186"/>
      <c r="I195" s="187">
        <f t="shared" si="15"/>
        <v>0</v>
      </c>
    </row>
    <row r="196" spans="2:9" x14ac:dyDescent="0.3">
      <c r="B196" s="182" t="s">
        <v>568</v>
      </c>
      <c r="C196" s="183" t="s">
        <v>646</v>
      </c>
      <c r="E196" s="203" t="s">
        <v>85</v>
      </c>
      <c r="F196" s="200">
        <v>2</v>
      </c>
      <c r="G196" s="185"/>
      <c r="H196" s="186"/>
      <c r="I196" s="187">
        <f>F171*H171</f>
        <v>0</v>
      </c>
    </row>
    <row r="197" spans="2:9" ht="39.6" x14ac:dyDescent="0.3">
      <c r="B197" s="182" t="s">
        <v>569</v>
      </c>
      <c r="C197" s="183" t="s">
        <v>647</v>
      </c>
      <c r="D197" s="200"/>
      <c r="E197" s="203" t="s">
        <v>85</v>
      </c>
      <c r="F197" s="200">
        <v>2</v>
      </c>
      <c r="G197" s="185"/>
      <c r="H197" s="186"/>
      <c r="I197" s="187">
        <f>F172*H172</f>
        <v>0</v>
      </c>
    </row>
    <row r="198" spans="2:9" ht="15" x14ac:dyDescent="0.3">
      <c r="B198" s="182" t="s">
        <v>570</v>
      </c>
      <c r="C198" s="183" t="s">
        <v>648</v>
      </c>
      <c r="D198" s="200"/>
      <c r="E198" s="203" t="s">
        <v>357</v>
      </c>
      <c r="F198" s="200">
        <v>2</v>
      </c>
      <c r="G198" s="185"/>
      <c r="H198" s="186"/>
      <c r="I198" s="187">
        <f>F198*H198</f>
        <v>0</v>
      </c>
    </row>
    <row r="199" spans="2:9" x14ac:dyDescent="0.3">
      <c r="B199" s="182"/>
      <c r="C199" s="183"/>
      <c r="D199" s="200"/>
      <c r="E199" s="203"/>
      <c r="F199" s="200"/>
      <c r="G199" s="185"/>
      <c r="H199" s="186"/>
      <c r="I199" s="187"/>
    </row>
    <row r="200" spans="2:9" x14ac:dyDescent="0.3">
      <c r="B200" s="182" t="s">
        <v>571</v>
      </c>
      <c r="C200" s="202" t="s">
        <v>293</v>
      </c>
      <c r="D200" s="200"/>
      <c r="E200" s="203"/>
      <c r="F200" s="200"/>
      <c r="G200" s="185"/>
      <c r="H200" s="186"/>
      <c r="I200" s="187"/>
    </row>
    <row r="201" spans="2:9" x14ac:dyDescent="0.3">
      <c r="B201" s="182" t="s">
        <v>572</v>
      </c>
      <c r="C201" s="183" t="s">
        <v>294</v>
      </c>
      <c r="D201" s="200"/>
      <c r="E201" s="203" t="s">
        <v>357</v>
      </c>
      <c r="F201" s="200">
        <v>1</v>
      </c>
      <c r="G201" s="185"/>
      <c r="H201" s="186"/>
      <c r="I201" s="187">
        <f t="shared" si="15"/>
        <v>0</v>
      </c>
    </row>
    <row r="202" spans="2:9" x14ac:dyDescent="0.3">
      <c r="B202" s="182" t="s">
        <v>573</v>
      </c>
      <c r="C202" s="183" t="s">
        <v>295</v>
      </c>
      <c r="D202" s="200"/>
      <c r="E202" s="203" t="s">
        <v>85</v>
      </c>
      <c r="F202" s="200">
        <v>1</v>
      </c>
      <c r="G202" s="185"/>
      <c r="H202" s="186"/>
      <c r="I202" s="187">
        <f t="shared" si="15"/>
        <v>0</v>
      </c>
    </row>
    <row r="203" spans="2:9" x14ac:dyDescent="0.3">
      <c r="B203" s="182" t="s">
        <v>574</v>
      </c>
      <c r="C203" s="183" t="s">
        <v>296</v>
      </c>
      <c r="D203" s="200"/>
      <c r="E203" s="203" t="s">
        <v>357</v>
      </c>
      <c r="F203" s="200">
        <v>2</v>
      </c>
      <c r="G203" s="185"/>
      <c r="H203" s="186"/>
      <c r="I203" s="187">
        <f t="shared" si="15"/>
        <v>0</v>
      </c>
    </row>
    <row r="204" spans="2:9" x14ac:dyDescent="0.3">
      <c r="B204" s="182" t="s">
        <v>575</v>
      </c>
      <c r="C204" s="183" t="s">
        <v>297</v>
      </c>
      <c r="E204" s="203" t="s">
        <v>357</v>
      </c>
      <c r="F204" s="200">
        <v>1</v>
      </c>
      <c r="G204" s="185"/>
      <c r="H204" s="186"/>
      <c r="I204" s="187">
        <f t="shared" ref="I204:I209" si="33">F204*H204</f>
        <v>0</v>
      </c>
    </row>
    <row r="205" spans="2:9" x14ac:dyDescent="0.3">
      <c r="B205" s="182" t="s">
        <v>576</v>
      </c>
      <c r="C205" s="183" t="s">
        <v>394</v>
      </c>
      <c r="E205" s="203" t="s">
        <v>357</v>
      </c>
      <c r="F205" s="200">
        <v>1</v>
      </c>
      <c r="G205" s="185"/>
      <c r="H205" s="186"/>
      <c r="I205" s="187">
        <f t="shared" si="33"/>
        <v>0</v>
      </c>
    </row>
    <row r="206" spans="2:9" x14ac:dyDescent="0.3">
      <c r="B206" s="182" t="s">
        <v>577</v>
      </c>
      <c r="C206" s="183" t="s">
        <v>298</v>
      </c>
      <c r="E206" s="203" t="s">
        <v>357</v>
      </c>
      <c r="F206" s="200">
        <v>1</v>
      </c>
      <c r="G206" s="185"/>
      <c r="H206" s="186"/>
      <c r="I206" s="187">
        <f t="shared" si="33"/>
        <v>0</v>
      </c>
    </row>
    <row r="207" spans="2:9" x14ac:dyDescent="0.3">
      <c r="B207" s="182" t="s">
        <v>578</v>
      </c>
      <c r="C207" s="183" t="s">
        <v>299</v>
      </c>
      <c r="E207" s="203" t="s">
        <v>357</v>
      </c>
      <c r="F207" s="200">
        <v>1</v>
      </c>
      <c r="G207" s="185"/>
      <c r="H207" s="186"/>
      <c r="I207" s="187">
        <f t="shared" si="33"/>
        <v>0</v>
      </c>
    </row>
    <row r="208" spans="2:9" x14ac:dyDescent="0.3">
      <c r="B208" s="182" t="s">
        <v>579</v>
      </c>
      <c r="C208" s="183" t="s">
        <v>300</v>
      </c>
      <c r="E208" s="203" t="s">
        <v>357</v>
      </c>
      <c r="F208" s="200">
        <v>1</v>
      </c>
      <c r="G208" s="185"/>
      <c r="H208" s="186"/>
      <c r="I208" s="187">
        <f t="shared" si="33"/>
        <v>0</v>
      </c>
    </row>
    <row r="209" spans="2:9" ht="13.2" customHeight="1" x14ac:dyDescent="0.3">
      <c r="B209" s="182" t="s">
        <v>580</v>
      </c>
      <c r="C209" s="183" t="s">
        <v>301</v>
      </c>
      <c r="E209" s="203" t="s">
        <v>357</v>
      </c>
      <c r="F209" s="200">
        <v>1</v>
      </c>
      <c r="G209" s="185"/>
      <c r="H209" s="186"/>
      <c r="I209" s="187">
        <f t="shared" si="33"/>
        <v>0</v>
      </c>
    </row>
    <row r="210" spans="2:9" x14ac:dyDescent="0.3">
      <c r="B210" s="182" t="s">
        <v>581</v>
      </c>
      <c r="C210" s="183" t="s">
        <v>302</v>
      </c>
      <c r="D210" s="200"/>
      <c r="E210" s="203" t="s">
        <v>357</v>
      </c>
      <c r="F210" s="200">
        <v>1</v>
      </c>
      <c r="G210" s="185"/>
      <c r="H210" s="186"/>
      <c r="I210" s="187">
        <f t="shared" ref="I210" si="34">F210*H210</f>
        <v>0</v>
      </c>
    </row>
    <row r="211" spans="2:9" x14ac:dyDescent="0.3">
      <c r="B211" s="182"/>
      <c r="C211" s="183"/>
      <c r="D211" s="200"/>
      <c r="E211" s="203"/>
      <c r="F211" s="200"/>
      <c r="G211" s="185"/>
      <c r="H211" s="186"/>
      <c r="I211" s="187"/>
    </row>
    <row r="212" spans="2:9" x14ac:dyDescent="0.3">
      <c r="B212" s="182" t="s">
        <v>582</v>
      </c>
      <c r="C212" s="202" t="s">
        <v>303</v>
      </c>
      <c r="D212" s="200"/>
      <c r="E212" s="203"/>
      <c r="F212" s="200"/>
      <c r="G212" s="185"/>
      <c r="H212" s="186"/>
      <c r="I212" s="187"/>
    </row>
    <row r="213" spans="2:9" x14ac:dyDescent="0.3">
      <c r="B213" s="182" t="s">
        <v>583</v>
      </c>
      <c r="C213" s="183" t="s">
        <v>304</v>
      </c>
      <c r="D213" s="200"/>
      <c r="E213" s="203" t="s">
        <v>357</v>
      </c>
      <c r="F213" s="200">
        <v>2</v>
      </c>
      <c r="G213" s="185"/>
      <c r="H213" s="186"/>
      <c r="I213" s="187">
        <f t="shared" si="15"/>
        <v>0</v>
      </c>
    </row>
    <row r="214" spans="2:9" x14ac:dyDescent="0.3">
      <c r="B214" s="182" t="s">
        <v>584</v>
      </c>
      <c r="C214" s="183" t="s">
        <v>305</v>
      </c>
      <c r="D214" s="200"/>
      <c r="E214" s="203" t="s">
        <v>357</v>
      </c>
      <c r="F214" s="200">
        <v>2</v>
      </c>
      <c r="G214" s="185"/>
      <c r="H214" s="186"/>
      <c r="I214" s="187">
        <f t="shared" si="15"/>
        <v>0</v>
      </c>
    </row>
    <row r="215" spans="2:9" x14ac:dyDescent="0.3">
      <c r="B215" s="182" t="s">
        <v>585</v>
      </c>
      <c r="C215" s="183" t="s">
        <v>306</v>
      </c>
      <c r="D215" s="200"/>
      <c r="E215" s="203" t="s">
        <v>357</v>
      </c>
      <c r="F215" s="200">
        <v>2</v>
      </c>
      <c r="G215" s="185"/>
      <c r="H215" s="186"/>
      <c r="I215" s="187">
        <f t="shared" si="15"/>
        <v>0</v>
      </c>
    </row>
    <row r="216" spans="2:9" x14ac:dyDescent="0.3">
      <c r="B216" s="182" t="s">
        <v>586</v>
      </c>
      <c r="C216" s="183" t="s">
        <v>307</v>
      </c>
      <c r="D216" s="200"/>
      <c r="E216" s="203" t="s">
        <v>357</v>
      </c>
      <c r="F216" s="200">
        <v>2</v>
      </c>
      <c r="G216" s="185"/>
      <c r="H216" s="186"/>
      <c r="I216" s="187">
        <f t="shared" si="15"/>
        <v>0</v>
      </c>
    </row>
    <row r="217" spans="2:9" x14ac:dyDescent="0.3">
      <c r="B217" s="182" t="s">
        <v>587</v>
      </c>
      <c r="C217" s="183" t="s">
        <v>308</v>
      </c>
      <c r="D217" s="200"/>
      <c r="E217" s="203" t="s">
        <v>357</v>
      </c>
      <c r="F217" s="200">
        <v>2</v>
      </c>
      <c r="G217" s="185"/>
      <c r="H217" s="186"/>
      <c r="I217" s="187">
        <f t="shared" si="15"/>
        <v>0</v>
      </c>
    </row>
    <row r="218" spans="2:9" x14ac:dyDescent="0.3">
      <c r="B218" s="182" t="s">
        <v>588</v>
      </c>
      <c r="C218" s="183" t="s">
        <v>309</v>
      </c>
      <c r="D218" s="200"/>
      <c r="E218" s="203" t="s">
        <v>357</v>
      </c>
      <c r="F218" s="200">
        <v>2</v>
      </c>
      <c r="G218" s="185"/>
      <c r="H218" s="186"/>
      <c r="I218" s="187">
        <f t="shared" si="15"/>
        <v>0</v>
      </c>
    </row>
    <row r="219" spans="2:9" x14ac:dyDescent="0.3">
      <c r="B219" s="182" t="s">
        <v>589</v>
      </c>
      <c r="C219" s="183" t="s">
        <v>426</v>
      </c>
      <c r="D219" s="200"/>
      <c r="E219" s="203" t="s">
        <v>357</v>
      </c>
      <c r="F219" s="200">
        <v>2</v>
      </c>
      <c r="G219" s="185"/>
      <c r="H219" s="186"/>
      <c r="I219" s="187">
        <f t="shared" ref="I219" si="35">F219*H219</f>
        <v>0</v>
      </c>
    </row>
    <row r="220" spans="2:9" x14ac:dyDescent="0.3">
      <c r="B220" s="182" t="s">
        <v>590</v>
      </c>
      <c r="C220" s="183" t="s">
        <v>425</v>
      </c>
      <c r="D220" s="200"/>
      <c r="E220" s="203" t="s">
        <v>357</v>
      </c>
      <c r="F220" s="200">
        <v>3</v>
      </c>
      <c r="G220" s="185"/>
      <c r="H220" s="186"/>
      <c r="I220" s="187">
        <f t="shared" ref="I220" si="36">F220*H220</f>
        <v>0</v>
      </c>
    </row>
    <row r="221" spans="2:9" x14ac:dyDescent="0.3">
      <c r="B221" s="182" t="s">
        <v>591</v>
      </c>
      <c r="C221" s="183" t="s">
        <v>416</v>
      </c>
      <c r="D221" s="200"/>
      <c r="E221" s="203" t="s">
        <v>357</v>
      </c>
      <c r="F221" s="200">
        <v>3</v>
      </c>
      <c r="G221" s="185"/>
      <c r="H221" s="186"/>
      <c r="I221" s="187">
        <f t="shared" ref="I221:I224" si="37">F221*H221</f>
        <v>0</v>
      </c>
    </row>
    <row r="222" spans="2:9" x14ac:dyDescent="0.3">
      <c r="B222" s="182" t="s">
        <v>592</v>
      </c>
      <c r="C222" s="183" t="s">
        <v>417</v>
      </c>
      <c r="D222" s="200"/>
      <c r="E222" s="203" t="s">
        <v>357</v>
      </c>
      <c r="F222" s="200">
        <v>3</v>
      </c>
      <c r="G222" s="185"/>
      <c r="H222" s="186"/>
      <c r="I222" s="187">
        <f t="shared" si="37"/>
        <v>0</v>
      </c>
    </row>
    <row r="223" spans="2:9" x14ac:dyDescent="0.3">
      <c r="B223" s="182" t="s">
        <v>593</v>
      </c>
      <c r="C223" s="183" t="s">
        <v>418</v>
      </c>
      <c r="D223" s="200"/>
      <c r="E223" s="203" t="s">
        <v>85</v>
      </c>
      <c r="F223" s="200">
        <v>1</v>
      </c>
      <c r="G223" s="185"/>
      <c r="H223" s="186"/>
      <c r="I223" s="187">
        <f t="shared" si="37"/>
        <v>0</v>
      </c>
    </row>
    <row r="224" spans="2:9" x14ac:dyDescent="0.3">
      <c r="B224" s="182" t="s">
        <v>594</v>
      </c>
      <c r="C224" s="183" t="s">
        <v>418</v>
      </c>
      <c r="D224" s="200"/>
      <c r="E224" s="203" t="s">
        <v>85</v>
      </c>
      <c r="F224" s="200">
        <v>1</v>
      </c>
      <c r="G224" s="185"/>
      <c r="H224" s="186"/>
      <c r="I224" s="187">
        <f t="shared" si="37"/>
        <v>0</v>
      </c>
    </row>
    <row r="225" spans="2:9" x14ac:dyDescent="0.3">
      <c r="B225" s="182"/>
      <c r="C225" s="183"/>
      <c r="D225" s="200"/>
      <c r="E225" s="203"/>
      <c r="F225" s="200"/>
      <c r="G225" s="185"/>
      <c r="H225" s="186"/>
      <c r="I225" s="187"/>
    </row>
    <row r="226" spans="2:9" x14ac:dyDescent="0.3">
      <c r="B226" s="182" t="s">
        <v>595</v>
      </c>
      <c r="C226" s="202" t="s">
        <v>337</v>
      </c>
      <c r="D226" s="200"/>
      <c r="E226" s="203"/>
      <c r="F226" s="200"/>
      <c r="G226" s="185"/>
      <c r="H226" s="186"/>
      <c r="I226" s="187"/>
    </row>
    <row r="227" spans="2:9" x14ac:dyDescent="0.3">
      <c r="B227" s="182" t="s">
        <v>596</v>
      </c>
      <c r="C227" s="190" t="s">
        <v>653</v>
      </c>
      <c r="D227" s="200"/>
      <c r="E227" s="203" t="s">
        <v>86</v>
      </c>
      <c r="F227" s="259">
        <v>300</v>
      </c>
      <c r="G227" s="185"/>
      <c r="H227" s="186"/>
      <c r="I227" s="187">
        <f t="shared" ref="I227:I228" si="38">F227*H227</f>
        <v>0</v>
      </c>
    </row>
    <row r="228" spans="2:9" x14ac:dyDescent="0.3">
      <c r="B228" s="182" t="s">
        <v>597</v>
      </c>
      <c r="C228" s="190" t="s">
        <v>654</v>
      </c>
      <c r="D228" s="200"/>
      <c r="E228" s="203" t="s">
        <v>86</v>
      </c>
      <c r="F228" s="259">
        <v>600</v>
      </c>
      <c r="G228" s="185"/>
      <c r="H228" s="186"/>
      <c r="I228" s="187">
        <f t="shared" si="38"/>
        <v>0</v>
      </c>
    </row>
    <row r="229" spans="2:9" x14ac:dyDescent="0.3">
      <c r="B229" s="182" t="s">
        <v>598</v>
      </c>
      <c r="C229" s="190" t="s">
        <v>655</v>
      </c>
      <c r="D229" s="200"/>
      <c r="E229" s="203" t="s">
        <v>86</v>
      </c>
      <c r="F229" s="259">
        <v>600</v>
      </c>
      <c r="G229" s="185"/>
      <c r="H229" s="186"/>
      <c r="I229" s="187">
        <f t="shared" ref="I229" si="39">F229*H229</f>
        <v>0</v>
      </c>
    </row>
    <row r="230" spans="2:9" x14ac:dyDescent="0.3">
      <c r="B230" s="182" t="s">
        <v>599</v>
      </c>
      <c r="C230" s="190" t="s">
        <v>656</v>
      </c>
      <c r="D230" s="200"/>
      <c r="E230" s="203" t="s">
        <v>86</v>
      </c>
      <c r="F230" s="259">
        <v>200</v>
      </c>
      <c r="G230" s="185"/>
      <c r="H230" s="186"/>
      <c r="I230" s="187">
        <f t="shared" ref="I230" si="40">F230*H230</f>
        <v>0</v>
      </c>
    </row>
    <row r="231" spans="2:9" x14ac:dyDescent="0.3">
      <c r="B231" s="182" t="s">
        <v>600</v>
      </c>
      <c r="C231" s="190" t="s">
        <v>368</v>
      </c>
      <c r="D231" s="200"/>
      <c r="E231" s="203" t="s">
        <v>357</v>
      </c>
      <c r="F231" s="200">
        <v>3</v>
      </c>
      <c r="G231" s="185"/>
      <c r="H231" s="186"/>
      <c r="I231" s="187">
        <f t="shared" ref="I231:I239" si="41">F231*H231</f>
        <v>0</v>
      </c>
    </row>
    <row r="232" spans="2:9" x14ac:dyDescent="0.3">
      <c r="B232" s="182" t="s">
        <v>601</v>
      </c>
      <c r="C232" s="183" t="s">
        <v>372</v>
      </c>
      <c r="D232" s="200"/>
      <c r="E232" s="203" t="s">
        <v>357</v>
      </c>
      <c r="F232" s="200">
        <v>6</v>
      </c>
      <c r="G232" s="185"/>
      <c r="H232" s="186"/>
      <c r="I232" s="187">
        <f t="shared" si="41"/>
        <v>0</v>
      </c>
    </row>
    <row r="233" spans="2:9" x14ac:dyDescent="0.3">
      <c r="B233" s="182" t="s">
        <v>602</v>
      </c>
      <c r="C233" s="183" t="s">
        <v>373</v>
      </c>
      <c r="D233" s="200"/>
      <c r="E233" s="203" t="s">
        <v>357</v>
      </c>
      <c r="F233" s="200">
        <v>6</v>
      </c>
      <c r="G233" s="185"/>
      <c r="H233" s="186"/>
      <c r="I233" s="187">
        <f t="shared" ref="I233" si="42">F233*H233</f>
        <v>0</v>
      </c>
    </row>
    <row r="234" spans="2:9" x14ac:dyDescent="0.3">
      <c r="B234" s="182" t="s">
        <v>603</v>
      </c>
      <c r="C234" s="183" t="s">
        <v>374</v>
      </c>
      <c r="D234" s="200"/>
      <c r="E234" s="203" t="s">
        <v>357</v>
      </c>
      <c r="F234" s="200">
        <v>3</v>
      </c>
      <c r="G234" s="185"/>
      <c r="H234" s="186"/>
      <c r="I234" s="187">
        <f t="shared" ref="I234:I237" si="43">F234*H234</f>
        <v>0</v>
      </c>
    </row>
    <row r="235" spans="2:9" ht="26.4" x14ac:dyDescent="0.3">
      <c r="B235" s="182" t="s">
        <v>604</v>
      </c>
      <c r="C235" s="190" t="s">
        <v>393</v>
      </c>
      <c r="D235" s="200"/>
      <c r="E235" s="203" t="s">
        <v>357</v>
      </c>
      <c r="F235" s="200">
        <v>3</v>
      </c>
      <c r="G235" s="185"/>
      <c r="H235" s="186"/>
      <c r="I235" s="187">
        <f t="shared" si="43"/>
        <v>0</v>
      </c>
    </row>
    <row r="236" spans="2:9" x14ac:dyDescent="0.3">
      <c r="B236" s="182" t="s">
        <v>605</v>
      </c>
      <c r="C236" s="183" t="s">
        <v>371</v>
      </c>
      <c r="D236" s="200"/>
      <c r="E236" s="203" t="s">
        <v>357</v>
      </c>
      <c r="F236" s="200">
        <v>6</v>
      </c>
      <c r="G236" s="185"/>
      <c r="H236" s="186"/>
      <c r="I236" s="187">
        <f t="shared" si="43"/>
        <v>0</v>
      </c>
    </row>
    <row r="237" spans="2:9" x14ac:dyDescent="0.3">
      <c r="B237" s="182" t="s">
        <v>606</v>
      </c>
      <c r="C237" s="183" t="s">
        <v>370</v>
      </c>
      <c r="D237" s="200"/>
      <c r="E237" s="203" t="s">
        <v>357</v>
      </c>
      <c r="F237" s="200">
        <v>6</v>
      </c>
      <c r="G237" s="185"/>
      <c r="H237" s="186"/>
      <c r="I237" s="187">
        <f t="shared" si="43"/>
        <v>0</v>
      </c>
    </row>
    <row r="238" spans="2:9" x14ac:dyDescent="0.3">
      <c r="B238" s="182" t="s">
        <v>607</v>
      </c>
      <c r="C238" s="183" t="s">
        <v>369</v>
      </c>
      <c r="D238" s="200"/>
      <c r="E238" s="203" t="s">
        <v>357</v>
      </c>
      <c r="F238" s="200">
        <v>3</v>
      </c>
      <c r="G238" s="185"/>
      <c r="H238" s="186"/>
      <c r="I238" s="187">
        <f t="shared" ref="I238" si="44">F238*H238</f>
        <v>0</v>
      </c>
    </row>
    <row r="239" spans="2:9" x14ac:dyDescent="0.3">
      <c r="B239" s="182" t="s">
        <v>608</v>
      </c>
      <c r="C239" s="190" t="s">
        <v>375</v>
      </c>
      <c r="D239" s="200"/>
      <c r="E239" s="203" t="s">
        <v>357</v>
      </c>
      <c r="F239" s="200">
        <v>3</v>
      </c>
      <c r="G239" s="185"/>
      <c r="H239" s="186"/>
      <c r="I239" s="187">
        <f t="shared" si="41"/>
        <v>0</v>
      </c>
    </row>
    <row r="240" spans="2:9" x14ac:dyDescent="0.3">
      <c r="B240" s="182" t="s">
        <v>609</v>
      </c>
      <c r="C240" s="190" t="s">
        <v>376</v>
      </c>
      <c r="D240" s="200"/>
      <c r="E240" s="203" t="s">
        <v>357</v>
      </c>
      <c r="F240" s="200">
        <v>6</v>
      </c>
      <c r="G240" s="185"/>
      <c r="H240" s="186"/>
      <c r="I240" s="187">
        <f t="shared" ref="I240" si="45">F240*H240</f>
        <v>0</v>
      </c>
    </row>
    <row r="241" spans="2:9" x14ac:dyDescent="0.3">
      <c r="B241" s="182" t="s">
        <v>609</v>
      </c>
      <c r="C241" s="190" t="s">
        <v>377</v>
      </c>
      <c r="D241" s="200"/>
      <c r="E241" s="203" t="s">
        <v>357</v>
      </c>
      <c r="F241" s="200">
        <v>6</v>
      </c>
      <c r="G241" s="185"/>
      <c r="H241" s="186"/>
      <c r="I241" s="187">
        <f t="shared" ref="I241" si="46">F241*H241</f>
        <v>0</v>
      </c>
    </row>
    <row r="242" spans="2:9" x14ac:dyDescent="0.3">
      <c r="B242" s="182" t="s">
        <v>610</v>
      </c>
      <c r="C242" s="190" t="s">
        <v>378</v>
      </c>
      <c r="D242" s="200"/>
      <c r="E242" s="203" t="s">
        <v>357</v>
      </c>
      <c r="F242" s="200">
        <v>3</v>
      </c>
      <c r="G242" s="185"/>
      <c r="H242" s="186"/>
      <c r="I242" s="187">
        <f t="shared" ref="I242" si="47">F242*H242</f>
        <v>0</v>
      </c>
    </row>
    <row r="243" spans="2:9" x14ac:dyDescent="0.3">
      <c r="B243" s="182"/>
      <c r="C243" s="190"/>
      <c r="D243" s="200"/>
      <c r="E243" s="203"/>
      <c r="F243" s="200"/>
      <c r="G243" s="185"/>
      <c r="H243" s="186"/>
      <c r="I243" s="187"/>
    </row>
    <row r="244" spans="2:9" x14ac:dyDescent="0.3">
      <c r="B244" s="182" t="s">
        <v>611</v>
      </c>
      <c r="C244" s="202" t="s">
        <v>310</v>
      </c>
      <c r="D244" s="200"/>
      <c r="E244" s="203"/>
      <c r="F244" s="200"/>
      <c r="G244" s="185"/>
      <c r="H244" s="186"/>
      <c r="I244" s="187"/>
    </row>
    <row r="245" spans="2:9" ht="26.4" x14ac:dyDescent="0.3">
      <c r="B245" s="182" t="s">
        <v>612</v>
      </c>
      <c r="C245" s="183" t="s">
        <v>424</v>
      </c>
      <c r="D245" s="200"/>
      <c r="E245" s="203" t="s">
        <v>85</v>
      </c>
      <c r="F245" s="200">
        <v>1</v>
      </c>
      <c r="G245" s="185"/>
      <c r="H245" s="186"/>
      <c r="I245" s="187">
        <f t="shared" si="15"/>
        <v>0</v>
      </c>
    </row>
    <row r="246" spans="2:9" x14ac:dyDescent="0.3">
      <c r="B246" s="182" t="s">
        <v>613</v>
      </c>
      <c r="C246" s="190" t="s">
        <v>246</v>
      </c>
      <c r="D246" s="200"/>
      <c r="E246" s="203" t="s">
        <v>357</v>
      </c>
      <c r="F246" s="200">
        <v>1</v>
      </c>
      <c r="G246" s="185"/>
      <c r="H246" s="186"/>
      <c r="I246" s="187">
        <f t="shared" si="15"/>
        <v>0</v>
      </c>
    </row>
    <row r="247" spans="2:9" ht="52.8" x14ac:dyDescent="0.3">
      <c r="B247" s="182" t="s">
        <v>643</v>
      </c>
      <c r="C247" s="190" t="s">
        <v>642</v>
      </c>
      <c r="D247" s="200"/>
      <c r="E247" s="203" t="s">
        <v>85</v>
      </c>
      <c r="F247" s="200">
        <v>1</v>
      </c>
      <c r="G247" s="185"/>
      <c r="H247" s="186"/>
      <c r="I247" s="187">
        <f t="shared" ref="I247" si="48">F247*H247</f>
        <v>0</v>
      </c>
    </row>
    <row r="248" spans="2:9" x14ac:dyDescent="0.3">
      <c r="B248" s="182"/>
      <c r="C248" s="183"/>
      <c r="D248" s="200"/>
      <c r="E248" s="203"/>
      <c r="F248" s="200"/>
      <c r="G248" s="185"/>
      <c r="H248" s="186"/>
      <c r="I248" s="187"/>
    </row>
    <row r="249" spans="2:9" x14ac:dyDescent="0.3">
      <c r="B249" s="177">
        <v>17</v>
      </c>
      <c r="C249" s="192" t="s">
        <v>311</v>
      </c>
      <c r="D249" s="179"/>
      <c r="E249" s="216"/>
      <c r="F249" s="201"/>
      <c r="G249" s="180"/>
      <c r="H249" s="179"/>
      <c r="I249" s="181"/>
    </row>
    <row r="250" spans="2:9" x14ac:dyDescent="0.3">
      <c r="B250" s="182" t="s">
        <v>332</v>
      </c>
      <c r="C250" s="265" t="s">
        <v>313</v>
      </c>
      <c r="D250" s="186"/>
      <c r="E250" s="203" t="s">
        <v>85</v>
      </c>
      <c r="F250" s="200">
        <v>1</v>
      </c>
      <c r="G250" s="185"/>
      <c r="H250" s="186"/>
      <c r="I250" s="187">
        <f t="shared" si="0"/>
        <v>0</v>
      </c>
    </row>
    <row r="251" spans="2:9" ht="15" thickBot="1" x14ac:dyDescent="0.35">
      <c r="B251" s="41"/>
      <c r="C251" s="51"/>
      <c r="D251" s="6"/>
      <c r="E251" s="61"/>
      <c r="F251" s="61"/>
      <c r="G251" s="127"/>
      <c r="H251" s="127"/>
      <c r="I251" s="14"/>
    </row>
    <row r="252" spans="2:9" ht="14.7" customHeight="1" thickBot="1" x14ac:dyDescent="0.35">
      <c r="B252" s="84"/>
      <c r="C252" s="85"/>
      <c r="D252" s="86"/>
      <c r="E252" s="135"/>
      <c r="F252" s="136"/>
      <c r="G252" s="136"/>
      <c r="H252" s="83" t="s">
        <v>7</v>
      </c>
      <c r="I252" s="137">
        <f>SUM(I7:I251)</f>
        <v>0</v>
      </c>
    </row>
    <row r="253" spans="2:9" ht="25.5" customHeight="1" x14ac:dyDescent="0.3">
      <c r="B253" s="1"/>
      <c r="C253" s="2"/>
      <c r="D253" s="2"/>
      <c r="E253" s="138"/>
      <c r="F253" s="276" t="s">
        <v>8</v>
      </c>
      <c r="G253" s="277"/>
      <c r="H253" s="277"/>
      <c r="I253" s="139"/>
    </row>
    <row r="254" spans="2:9" ht="27" customHeight="1" thickBot="1" x14ac:dyDescent="0.35">
      <c r="B254" s="1"/>
      <c r="C254" s="2"/>
      <c r="D254" s="2"/>
      <c r="E254" s="138"/>
      <c r="F254" s="278" t="s">
        <v>9</v>
      </c>
      <c r="G254" s="279"/>
      <c r="H254" s="279"/>
      <c r="I254" s="175"/>
    </row>
    <row r="255" spans="2:9" ht="15.45" customHeight="1" x14ac:dyDescent="0.3">
      <c r="B255" s="1"/>
      <c r="C255" s="272" t="s">
        <v>10</v>
      </c>
      <c r="D255" s="272"/>
      <c r="E255" s="272"/>
      <c r="F255" s="272"/>
      <c r="G255" s="272"/>
      <c r="H255" s="2"/>
      <c r="I255" s="2"/>
    </row>
    <row r="256" spans="2:9" x14ac:dyDescent="0.3">
      <c r="B256" s="42"/>
      <c r="C256" s="272" t="s">
        <v>11</v>
      </c>
      <c r="D256" s="272"/>
      <c r="E256" s="272"/>
      <c r="F256" s="272"/>
      <c r="G256" s="272"/>
      <c r="H256" s="9"/>
      <c r="I256" s="9"/>
    </row>
    <row r="257" spans="2:9" ht="14.25" customHeight="1" x14ac:dyDescent="0.3">
      <c r="B257" s="42"/>
      <c r="C257" s="280" t="s">
        <v>407</v>
      </c>
      <c r="D257" s="280"/>
      <c r="E257" s="280"/>
      <c r="F257" s="280"/>
      <c r="G257" s="280"/>
      <c r="H257" s="10"/>
      <c r="I257" s="10"/>
    </row>
    <row r="258" spans="2:9" ht="14.25" customHeight="1" x14ac:dyDescent="0.3">
      <c r="B258" s="42"/>
      <c r="H258" s="10"/>
      <c r="I258" s="10"/>
    </row>
    <row r="261" spans="2:9" ht="20.399999999999999" x14ac:dyDescent="0.3">
      <c r="B261" s="273" t="s">
        <v>12</v>
      </c>
      <c r="C261" s="273"/>
      <c r="D261" s="273"/>
      <c r="E261" s="106"/>
    </row>
    <row r="262" spans="2:9" ht="16.2" thickBot="1" x14ac:dyDescent="0.35">
      <c r="B262" s="43"/>
    </row>
    <row r="263" spans="2:9" ht="27" thickBot="1" x14ac:dyDescent="0.35">
      <c r="C263" s="140" t="s">
        <v>2</v>
      </c>
      <c r="D263" s="114" t="s">
        <v>3</v>
      </c>
      <c r="E263" s="114"/>
      <c r="F263" s="114" t="s">
        <v>13</v>
      </c>
      <c r="G263" s="114" t="s">
        <v>14</v>
      </c>
    </row>
    <row r="264" spans="2:9" ht="14.55" customHeight="1" x14ac:dyDescent="0.3">
      <c r="C264" s="3"/>
      <c r="D264" s="4"/>
      <c r="E264" s="115"/>
      <c r="F264" s="4"/>
      <c r="G264" s="4"/>
    </row>
    <row r="265" spans="2:9" ht="14.55" customHeight="1" x14ac:dyDescent="0.3">
      <c r="C265" s="24"/>
      <c r="D265" s="21"/>
      <c r="E265" s="64"/>
      <c r="F265" s="21"/>
      <c r="G265" s="21"/>
    </row>
    <row r="266" spans="2:9" ht="14.55" customHeight="1" x14ac:dyDescent="0.3">
      <c r="C266" s="24"/>
      <c r="D266" s="21"/>
      <c r="E266" s="64"/>
      <c r="F266" s="21"/>
      <c r="G266" s="21"/>
    </row>
    <row r="267" spans="2:9" ht="14.55" customHeight="1" x14ac:dyDescent="0.3">
      <c r="C267" s="24"/>
      <c r="D267" s="21"/>
      <c r="E267" s="64"/>
      <c r="F267" s="21"/>
      <c r="G267" s="21"/>
    </row>
    <row r="268" spans="2:9" ht="14.55" customHeight="1" x14ac:dyDescent="0.3">
      <c r="C268" s="24"/>
      <c r="D268" s="21"/>
      <c r="E268" s="64"/>
      <c r="F268" s="21"/>
      <c r="G268" s="21"/>
    </row>
    <row r="269" spans="2:9" ht="14.55" customHeight="1" x14ac:dyDescent="0.3">
      <c r="C269" s="24"/>
      <c r="D269" s="21"/>
      <c r="E269" s="64"/>
      <c r="F269" s="21"/>
      <c r="G269" s="21"/>
    </row>
    <row r="270" spans="2:9" ht="14.55" customHeight="1" x14ac:dyDescent="0.3">
      <c r="C270" s="24"/>
      <c r="D270" s="21"/>
      <c r="E270" s="64"/>
      <c r="F270" s="21"/>
      <c r="G270" s="21"/>
    </row>
    <row r="271" spans="2:9" ht="14.55" customHeight="1" x14ac:dyDescent="0.3">
      <c r="C271" s="24"/>
      <c r="D271" s="21"/>
      <c r="E271" s="64"/>
      <c r="F271" s="21"/>
      <c r="G271" s="21"/>
    </row>
    <row r="272" spans="2:9" ht="14.55" customHeight="1" thickBot="1" x14ac:dyDescent="0.35">
      <c r="C272" s="6"/>
      <c r="D272" s="111"/>
      <c r="E272" s="73"/>
      <c r="F272" s="111"/>
      <c r="G272" s="111"/>
    </row>
    <row r="274" spans="2:9" ht="21" x14ac:dyDescent="0.4">
      <c r="C274" s="52"/>
      <c r="D274" s="53"/>
      <c r="E274" s="106"/>
      <c r="F274" s="53"/>
    </row>
    <row r="275" spans="2:9" ht="14.55" customHeight="1" x14ac:dyDescent="0.3">
      <c r="C275" s="54"/>
      <c r="D275" s="54"/>
      <c r="E275" s="116"/>
      <c r="F275" s="54"/>
    </row>
    <row r="276" spans="2:9" ht="66" customHeight="1" x14ac:dyDescent="0.3">
      <c r="B276" s="60"/>
      <c r="C276" s="60"/>
      <c r="D276" s="55"/>
      <c r="E276" s="117"/>
      <c r="F276" s="57"/>
      <c r="G276" s="57"/>
      <c r="H276" s="57"/>
      <c r="I276" s="57"/>
    </row>
    <row r="277" spans="2:9" ht="158.55000000000001" customHeight="1" x14ac:dyDescent="0.3">
      <c r="B277" s="56"/>
      <c r="C277" s="56"/>
      <c r="D277" s="56"/>
      <c r="E277" s="118"/>
      <c r="F277" s="57"/>
      <c r="G277" s="57"/>
      <c r="H277" s="57"/>
      <c r="I277" s="57"/>
    </row>
    <row r="278" spans="2:9" ht="43.5" customHeight="1" x14ac:dyDescent="0.3">
      <c r="B278" s="57"/>
      <c r="C278" s="57"/>
      <c r="D278" s="57"/>
      <c r="E278" s="116"/>
      <c r="F278" s="57"/>
      <c r="G278" s="57"/>
      <c r="H278" s="57"/>
      <c r="I278" s="57"/>
    </row>
    <row r="279" spans="2:9" ht="72.45" customHeight="1" x14ac:dyDescent="0.3">
      <c r="B279" s="58"/>
      <c r="C279" s="58"/>
      <c r="D279" s="58"/>
      <c r="E279" s="119"/>
      <c r="F279" s="57"/>
      <c r="G279" s="57"/>
      <c r="H279" s="57"/>
      <c r="I279" s="57"/>
    </row>
    <row r="280" spans="2:9" ht="46.05" customHeight="1" x14ac:dyDescent="0.3">
      <c r="B280" s="58"/>
      <c r="C280" s="58"/>
      <c r="D280" s="57"/>
      <c r="E280" s="116"/>
      <c r="F280" s="57"/>
      <c r="G280" s="57"/>
      <c r="H280" s="57"/>
      <c r="I280" s="57"/>
    </row>
    <row r="281" spans="2:9" x14ac:dyDescent="0.3">
      <c r="B281"/>
    </row>
    <row r="282" spans="2:9" ht="64.95" customHeight="1" x14ac:dyDescent="0.3">
      <c r="B282" s="59"/>
      <c r="C282" s="59"/>
      <c r="D282" s="59"/>
      <c r="E282" s="120"/>
    </row>
    <row r="283" spans="2:9" ht="48.45" customHeight="1" x14ac:dyDescent="0.3">
      <c r="B283" s="59"/>
      <c r="C283" s="59"/>
      <c r="D283" s="59"/>
      <c r="E283" s="120"/>
    </row>
    <row r="284" spans="2:9" ht="43.5" customHeight="1" x14ac:dyDescent="0.3">
      <c r="B284" s="59"/>
      <c r="C284" s="59"/>
      <c r="D284" s="59"/>
      <c r="E284" s="120"/>
    </row>
    <row r="285" spans="2:9" ht="65.55" customHeight="1" x14ac:dyDescent="0.3">
      <c r="B285" s="59"/>
      <c r="C285" s="59"/>
      <c r="D285" s="59"/>
      <c r="E285" s="120"/>
    </row>
  </sheetData>
  <mergeCells count="10">
    <mergeCell ref="B1:I1"/>
    <mergeCell ref="G4:H4"/>
    <mergeCell ref="C256:G256"/>
    <mergeCell ref="B261:D261"/>
    <mergeCell ref="B2:I2"/>
    <mergeCell ref="B3:I3"/>
    <mergeCell ref="F253:H253"/>
    <mergeCell ref="F254:H254"/>
    <mergeCell ref="C255:G255"/>
    <mergeCell ref="C257:G257"/>
  </mergeCells>
  <pageMargins left="0.25" right="0.25" top="0.75" bottom="0" header="0.3" footer="0.3"/>
  <pageSetup paperSize="9" scale="87" orientation="landscape" r:id="rId1"/>
  <rowBreaks count="5" manualBreakCount="5">
    <brk id="231" max="16383" man="1"/>
    <brk id="257" max="16383" man="1"/>
    <brk id="273" max="8" man="1"/>
    <brk id="281" max="8" man="1"/>
    <brk id="307"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J21"/>
  <sheetViews>
    <sheetView view="pageBreakPreview" zoomScaleNormal="100" zoomScaleSheetLayoutView="100" workbookViewId="0">
      <selection activeCell="C10" sqref="C10"/>
    </sheetView>
  </sheetViews>
  <sheetFormatPr baseColWidth="10" defaultColWidth="8.77734375" defaultRowHeight="14.4" x14ac:dyDescent="0.3"/>
  <cols>
    <col min="1" max="1" width="5.6640625" customWidth="1"/>
    <col min="3" max="3" width="60.6640625" customWidth="1"/>
    <col min="4" max="4" width="6.77734375" customWidth="1"/>
    <col min="5" max="6" width="10.6640625" customWidth="1"/>
    <col min="7" max="7" width="15.44140625" customWidth="1"/>
    <col min="8" max="8" width="10.6640625" customWidth="1"/>
  </cols>
  <sheetData>
    <row r="1" spans="1:10" ht="22.8" x14ac:dyDescent="0.4">
      <c r="B1" s="281" t="str">
        <f ca="1">RIGHT(CELL("filename",E2),LEN(CELL("filename",E2))-FIND("]",CELL("filename",E2)))</f>
        <v>FOND COLE SUB S2</v>
      </c>
      <c r="C1" s="281"/>
      <c r="D1" s="281"/>
      <c r="E1" s="281"/>
      <c r="F1" s="281"/>
      <c r="G1" s="281"/>
      <c r="H1" s="281"/>
    </row>
    <row r="2" spans="1:10" ht="42" customHeight="1" thickBot="1" x14ac:dyDescent="0.35">
      <c r="A2" s="146"/>
      <c r="B2" s="286" t="s">
        <v>19</v>
      </c>
      <c r="C2" s="286"/>
      <c r="D2" s="286"/>
      <c r="E2" s="286"/>
      <c r="F2" s="286"/>
      <c r="G2" s="286"/>
      <c r="H2" s="286"/>
    </row>
    <row r="3" spans="1:10" ht="92.4" x14ac:dyDescent="0.3">
      <c r="A3" s="146"/>
      <c r="B3" s="30" t="s">
        <v>2</v>
      </c>
      <c r="C3" s="31" t="s">
        <v>3</v>
      </c>
      <c r="D3" s="32" t="s">
        <v>84</v>
      </c>
      <c r="E3" s="32" t="s">
        <v>4</v>
      </c>
      <c r="F3" s="32" t="s">
        <v>153</v>
      </c>
      <c r="G3" s="32" t="s">
        <v>20</v>
      </c>
      <c r="H3" s="32" t="s">
        <v>154</v>
      </c>
      <c r="J3" s="42"/>
    </row>
    <row r="4" spans="1:10" ht="15" thickBot="1" x14ac:dyDescent="0.35">
      <c r="A4" s="146"/>
      <c r="B4" s="144"/>
      <c r="C4" s="267" t="s">
        <v>468</v>
      </c>
      <c r="D4" s="145"/>
      <c r="E4" s="133" t="s">
        <v>15</v>
      </c>
      <c r="F4" s="133" t="s">
        <v>16</v>
      </c>
      <c r="G4" s="133" t="s">
        <v>18</v>
      </c>
      <c r="H4" s="133" t="s">
        <v>21</v>
      </c>
    </row>
    <row r="5" spans="1:10" x14ac:dyDescent="0.3">
      <c r="A5" s="146"/>
      <c r="B5" s="107"/>
      <c r="C5" s="13"/>
      <c r="D5" s="13"/>
      <c r="E5" s="13"/>
      <c r="F5" s="13"/>
      <c r="G5" s="16"/>
      <c r="H5" s="26">
        <f>E5*F5</f>
        <v>0</v>
      </c>
    </row>
    <row r="6" spans="1:10" x14ac:dyDescent="0.3">
      <c r="A6" s="146"/>
      <c r="B6" s="20"/>
      <c r="C6" s="20"/>
      <c r="D6" s="20"/>
      <c r="E6" s="20"/>
      <c r="F6" s="20"/>
      <c r="G6" s="24"/>
      <c r="H6" s="95">
        <f t="shared" ref="H6:H15" si="0">E6*F6</f>
        <v>0</v>
      </c>
    </row>
    <row r="7" spans="1:10" x14ac:dyDescent="0.3">
      <c r="A7" s="146"/>
      <c r="B7" s="20"/>
      <c r="C7" s="20"/>
      <c r="D7" s="20"/>
      <c r="E7" s="20"/>
      <c r="F7" s="20"/>
      <c r="G7" s="24"/>
      <c r="H7" s="95">
        <f t="shared" si="0"/>
        <v>0</v>
      </c>
    </row>
    <row r="8" spans="1:10" x14ac:dyDescent="0.3">
      <c r="A8" s="146"/>
      <c r="B8" s="20"/>
      <c r="C8" s="20"/>
      <c r="D8" s="20"/>
      <c r="E8" s="20"/>
      <c r="F8" s="20"/>
      <c r="G8" s="24"/>
      <c r="H8" s="95">
        <f t="shared" si="0"/>
        <v>0</v>
      </c>
    </row>
    <row r="9" spans="1:10" x14ac:dyDescent="0.3">
      <c r="A9" s="146"/>
      <c r="B9" s="20"/>
      <c r="C9" s="20"/>
      <c r="D9" s="20"/>
      <c r="E9" s="20"/>
      <c r="F9" s="20"/>
      <c r="G9" s="24"/>
      <c r="H9" s="95">
        <f t="shared" si="0"/>
        <v>0</v>
      </c>
    </row>
    <row r="10" spans="1:10" x14ac:dyDescent="0.3">
      <c r="A10" s="146"/>
      <c r="B10" s="20"/>
      <c r="C10" s="20"/>
      <c r="D10" s="20"/>
      <c r="E10" s="20"/>
      <c r="F10" s="20"/>
      <c r="G10" s="24"/>
      <c r="H10" s="95">
        <f t="shared" si="0"/>
        <v>0</v>
      </c>
    </row>
    <row r="11" spans="1:10" x14ac:dyDescent="0.3">
      <c r="A11" s="146"/>
      <c r="B11" s="20"/>
      <c r="C11" s="20"/>
      <c r="D11" s="20"/>
      <c r="E11" s="20"/>
      <c r="F11" s="20"/>
      <c r="G11" s="24"/>
      <c r="H11" s="95">
        <f t="shared" si="0"/>
        <v>0</v>
      </c>
    </row>
    <row r="12" spans="1:10" x14ac:dyDescent="0.3">
      <c r="A12" s="146"/>
      <c r="B12" s="20"/>
      <c r="C12" s="20"/>
      <c r="D12" s="20"/>
      <c r="E12" s="20"/>
      <c r="F12" s="20"/>
      <c r="G12" s="24"/>
      <c r="H12" s="95">
        <f t="shared" si="0"/>
        <v>0</v>
      </c>
    </row>
    <row r="13" spans="1:10" x14ac:dyDescent="0.3">
      <c r="A13" s="146"/>
      <c r="B13" s="20"/>
      <c r="C13" s="20"/>
      <c r="D13" s="20"/>
      <c r="E13" s="20"/>
      <c r="F13" s="20"/>
      <c r="G13" s="24"/>
      <c r="H13" s="95">
        <f t="shared" si="0"/>
        <v>0</v>
      </c>
    </row>
    <row r="14" spans="1:10" x14ac:dyDescent="0.3">
      <c r="A14" s="146"/>
      <c r="B14" s="20"/>
      <c r="C14" s="20"/>
      <c r="D14" s="20"/>
      <c r="E14" s="20"/>
      <c r="F14" s="20"/>
      <c r="G14" s="24"/>
      <c r="H14" s="95">
        <f t="shared" si="0"/>
        <v>0</v>
      </c>
    </row>
    <row r="15" spans="1:10" ht="15" thickBot="1" x14ac:dyDescent="0.35">
      <c r="A15" s="146"/>
      <c r="B15" s="6"/>
      <c r="C15" s="5"/>
      <c r="D15" s="5"/>
      <c r="E15" s="5"/>
      <c r="F15" s="5"/>
      <c r="G15" s="6"/>
      <c r="H15" s="26">
        <f t="shared" si="0"/>
        <v>0</v>
      </c>
    </row>
    <row r="16" spans="1:10" ht="14.55" customHeight="1" thickBot="1" x14ac:dyDescent="0.35">
      <c r="A16" s="146"/>
      <c r="B16" s="146"/>
      <c r="C16" s="146"/>
      <c r="D16" s="147"/>
      <c r="E16" s="141"/>
      <c r="F16" s="48" t="s">
        <v>23</v>
      </c>
      <c r="G16" s="142">
        <f>SUM(G5:G15)</f>
        <v>0</v>
      </c>
      <c r="H16" s="142">
        <f>SUM(H5:H15)</f>
        <v>0</v>
      </c>
    </row>
    <row r="17" spans="1:8" ht="23.55" customHeight="1" x14ac:dyDescent="0.3">
      <c r="A17" s="146"/>
      <c r="B17" s="2"/>
      <c r="C17" s="2"/>
      <c r="D17" s="112"/>
      <c r="E17" s="284" t="s">
        <v>8</v>
      </c>
      <c r="F17" s="285"/>
      <c r="G17" s="287"/>
      <c r="H17" s="288"/>
    </row>
    <row r="18" spans="1:8" ht="21.45" customHeight="1" x14ac:dyDescent="0.3">
      <c r="A18" s="146"/>
      <c r="B18" s="2"/>
      <c r="C18" s="2"/>
      <c r="D18" s="112"/>
      <c r="E18" s="284" t="s">
        <v>9</v>
      </c>
      <c r="F18" s="285"/>
      <c r="G18" s="289"/>
      <c r="H18" s="290"/>
    </row>
    <row r="19" spans="1:8" ht="9.4499999999999993" customHeight="1" thickBot="1" x14ac:dyDescent="0.35">
      <c r="A19" s="146"/>
      <c r="B19" s="2"/>
      <c r="C19" s="2"/>
      <c r="D19" s="112"/>
      <c r="E19" s="143"/>
      <c r="F19" s="113"/>
      <c r="G19" s="291"/>
      <c r="H19" s="292"/>
    </row>
    <row r="20" spans="1:8" x14ac:dyDescent="0.3">
      <c r="A20" s="146"/>
      <c r="B20" s="282"/>
      <c r="C20" s="282"/>
      <c r="D20" s="282"/>
      <c r="E20" s="282"/>
      <c r="F20" s="282"/>
      <c r="G20" s="282"/>
      <c r="H20" s="283"/>
    </row>
    <row r="21" spans="1:8" ht="14.55" customHeight="1" x14ac:dyDescent="0.3">
      <c r="A21" s="146"/>
      <c r="B21" s="272" t="s">
        <v>22</v>
      </c>
      <c r="C21" s="272"/>
      <c r="D21" s="272"/>
      <c r="E21" s="272"/>
      <c r="F21" s="272"/>
      <c r="G21" s="272"/>
      <c r="H21" s="282"/>
    </row>
  </sheetData>
  <mergeCells count="10">
    <mergeCell ref="B1:H1"/>
    <mergeCell ref="B20:G20"/>
    <mergeCell ref="H20:H21"/>
    <mergeCell ref="B21:G21"/>
    <mergeCell ref="E17:F17"/>
    <mergeCell ref="B2:H2"/>
    <mergeCell ref="G17:H17"/>
    <mergeCell ref="E18:F18"/>
    <mergeCell ref="G18:H18"/>
    <mergeCell ref="G19:H19"/>
  </mergeCells>
  <printOptions horizontalCentered="1"/>
  <pageMargins left="0.25" right="0.25" top="0.75" bottom="0"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I24"/>
  <sheetViews>
    <sheetView view="pageBreakPreview" zoomScaleNormal="70" zoomScaleSheetLayoutView="100" workbookViewId="0">
      <selection activeCell="E15" sqref="E15"/>
    </sheetView>
  </sheetViews>
  <sheetFormatPr baseColWidth="10" defaultColWidth="8.77734375" defaultRowHeight="14.4" x14ac:dyDescent="0.3"/>
  <cols>
    <col min="1" max="1" width="5.6640625" customWidth="1"/>
    <col min="3" max="3" width="36.77734375" customWidth="1"/>
    <col min="4" max="4" width="6.109375" style="40" bestFit="1" customWidth="1"/>
    <col min="6" max="6" width="15.109375" customWidth="1"/>
    <col min="7" max="7" width="17.109375" customWidth="1"/>
    <col min="8" max="8" width="15" customWidth="1"/>
    <col min="9" max="9" width="16.109375" customWidth="1"/>
  </cols>
  <sheetData>
    <row r="1" spans="1:9" ht="22.8" x14ac:dyDescent="0.4">
      <c r="B1" s="281" t="str">
        <f ca="1">RIGHT(CELL("filename",E2),LEN(CELL("filename",E2))-FIND("]",CELL("filename",E2)))</f>
        <v>FOND COLE SUB S3</v>
      </c>
      <c r="C1" s="281"/>
      <c r="D1" s="281"/>
      <c r="E1" s="281"/>
      <c r="F1" s="281"/>
      <c r="G1" s="281"/>
      <c r="H1" s="281"/>
      <c r="I1" s="281"/>
    </row>
    <row r="2" spans="1:9" ht="20.399999999999999" x14ac:dyDescent="0.3">
      <c r="A2" s="146"/>
      <c r="B2" s="297" t="s">
        <v>24</v>
      </c>
      <c r="C2" s="297"/>
      <c r="D2" s="297"/>
      <c r="E2" s="297"/>
      <c r="F2" s="297"/>
      <c r="G2" s="297"/>
      <c r="H2" s="297"/>
      <c r="I2" s="297"/>
    </row>
    <row r="3" spans="1:9" ht="16.2" thickBot="1" x14ac:dyDescent="0.35">
      <c r="A3" s="146"/>
      <c r="B3" s="12"/>
      <c r="C3" s="146"/>
      <c r="D3" s="148"/>
      <c r="E3" s="146"/>
      <c r="F3" s="146"/>
      <c r="G3" s="146"/>
      <c r="H3" s="146"/>
      <c r="I3" s="146"/>
    </row>
    <row r="4" spans="1:9" ht="18.45" customHeight="1" thickBot="1" x14ac:dyDescent="0.35">
      <c r="A4" s="146"/>
      <c r="B4" s="30" t="s">
        <v>2</v>
      </c>
      <c r="C4" s="31" t="s">
        <v>3</v>
      </c>
      <c r="D4" s="32" t="s">
        <v>84</v>
      </c>
      <c r="E4" s="32" t="s">
        <v>4</v>
      </c>
      <c r="F4" s="270" t="s">
        <v>155</v>
      </c>
      <c r="G4" s="293"/>
      <c r="H4" s="270" t="s">
        <v>156</v>
      </c>
      <c r="I4" s="271"/>
    </row>
    <row r="5" spans="1:9" ht="60" customHeight="1" x14ac:dyDescent="0.3">
      <c r="A5" s="146"/>
      <c r="B5" s="149"/>
      <c r="C5" s="33"/>
      <c r="D5" s="122"/>
      <c r="E5" s="34"/>
      <c r="F5" s="30" t="s">
        <v>25</v>
      </c>
      <c r="G5" s="31" t="s">
        <v>26</v>
      </c>
      <c r="H5" s="49" t="s">
        <v>25</v>
      </c>
      <c r="I5" s="39" t="s">
        <v>26</v>
      </c>
    </row>
    <row r="6" spans="1:9" ht="15" thickBot="1" x14ac:dyDescent="0.35">
      <c r="A6" s="146"/>
      <c r="B6" s="35"/>
      <c r="C6" s="36"/>
      <c r="D6" s="132"/>
      <c r="E6" s="133" t="s">
        <v>15</v>
      </c>
      <c r="F6" s="150" t="s">
        <v>16</v>
      </c>
      <c r="G6" s="82" t="s">
        <v>18</v>
      </c>
      <c r="H6" s="134" t="s">
        <v>21</v>
      </c>
      <c r="I6" s="134" t="s">
        <v>6</v>
      </c>
    </row>
    <row r="7" spans="1:9" x14ac:dyDescent="0.3">
      <c r="A7" s="146"/>
      <c r="B7" s="17"/>
      <c r="C7" s="23"/>
      <c r="D7" s="71"/>
      <c r="E7" s="71"/>
      <c r="F7" s="19"/>
      <c r="G7" s="23"/>
      <c r="H7" s="28"/>
      <c r="I7" s="28"/>
    </row>
    <row r="8" spans="1:9" ht="17.55" customHeight="1" x14ac:dyDescent="0.3">
      <c r="B8" s="248">
        <v>1</v>
      </c>
      <c r="C8" s="204" t="s">
        <v>314</v>
      </c>
      <c r="D8" s="205"/>
      <c r="E8" s="103"/>
      <c r="F8" s="105"/>
      <c r="G8" s="105"/>
      <c r="H8" s="105"/>
      <c r="I8" s="105"/>
    </row>
    <row r="9" spans="1:9" ht="39.6" x14ac:dyDescent="0.3">
      <c r="B9" s="29" t="s">
        <v>167</v>
      </c>
      <c r="C9" s="21" t="s">
        <v>315</v>
      </c>
      <c r="D9" s="71" t="s">
        <v>87</v>
      </c>
      <c r="E9" s="71">
        <v>1</v>
      </c>
      <c r="F9" s="28"/>
      <c r="G9" s="28"/>
      <c r="H9" s="28">
        <f t="shared" ref="H9" si="0">E9*F9</f>
        <v>0</v>
      </c>
      <c r="I9" s="28">
        <f>E9*G9</f>
        <v>0</v>
      </c>
    </row>
    <row r="10" spans="1:9" ht="26.4" x14ac:dyDescent="0.3">
      <c r="A10" s="146"/>
      <c r="B10" s="29" t="s">
        <v>168</v>
      </c>
      <c r="C10" s="24" t="s">
        <v>166</v>
      </c>
      <c r="D10" s="71" t="s">
        <v>87</v>
      </c>
      <c r="E10" s="71">
        <v>1</v>
      </c>
      <c r="F10" s="28"/>
      <c r="G10" s="28"/>
      <c r="H10" s="28">
        <f t="shared" ref="H10:H16" si="1">E10*F10</f>
        <v>0</v>
      </c>
      <c r="I10" s="28">
        <f t="shared" ref="I10:I16" si="2">E10*G10</f>
        <v>0</v>
      </c>
    </row>
    <row r="11" spans="1:9" ht="16.8" customHeight="1" x14ac:dyDescent="0.3">
      <c r="A11" s="146"/>
      <c r="B11" s="29" t="s">
        <v>170</v>
      </c>
      <c r="C11" s="24" t="s">
        <v>49</v>
      </c>
      <c r="D11" s="71" t="s">
        <v>87</v>
      </c>
      <c r="E11" s="71">
        <v>1</v>
      </c>
      <c r="F11" s="28"/>
      <c r="G11" s="28"/>
      <c r="H11" s="28">
        <f t="shared" si="1"/>
        <v>0</v>
      </c>
      <c r="I11" s="28">
        <f t="shared" si="2"/>
        <v>0</v>
      </c>
    </row>
    <row r="12" spans="1:9" x14ac:dyDescent="0.3">
      <c r="B12" s="29" t="s">
        <v>172</v>
      </c>
      <c r="C12" s="21" t="s">
        <v>336</v>
      </c>
      <c r="D12" s="71"/>
      <c r="E12" s="67"/>
      <c r="F12" s="28"/>
      <c r="G12" s="28"/>
      <c r="H12" s="28"/>
      <c r="I12" s="28"/>
    </row>
    <row r="13" spans="1:9" ht="39.6" x14ac:dyDescent="0.3">
      <c r="B13" s="29"/>
      <c r="C13" s="21" t="s">
        <v>335</v>
      </c>
      <c r="D13" s="71" t="s">
        <v>87</v>
      </c>
      <c r="E13" s="71">
        <v>1</v>
      </c>
      <c r="F13" s="28"/>
      <c r="G13" s="28"/>
      <c r="H13" s="28">
        <f t="shared" si="1"/>
        <v>0</v>
      </c>
      <c r="I13" s="28">
        <f t="shared" si="2"/>
        <v>0</v>
      </c>
    </row>
    <row r="14" spans="1:9" ht="52.8" x14ac:dyDescent="0.3">
      <c r="B14" s="29"/>
      <c r="C14" s="21" t="s">
        <v>395</v>
      </c>
      <c r="D14" s="71" t="s">
        <v>87</v>
      </c>
      <c r="E14" s="71">
        <v>1</v>
      </c>
      <c r="F14" s="28"/>
      <c r="G14" s="28"/>
      <c r="H14" s="28">
        <f t="shared" si="1"/>
        <v>0</v>
      </c>
      <c r="I14" s="28">
        <f t="shared" si="2"/>
        <v>0</v>
      </c>
    </row>
    <row r="15" spans="1:9" ht="26.4" x14ac:dyDescent="0.3">
      <c r="B15" s="29"/>
      <c r="C15" s="21" t="s">
        <v>316</v>
      </c>
      <c r="D15" s="71" t="s">
        <v>87</v>
      </c>
      <c r="E15" s="71">
        <v>1</v>
      </c>
      <c r="F15" s="28"/>
      <c r="G15" s="28"/>
      <c r="H15" s="28">
        <f t="shared" si="1"/>
        <v>0</v>
      </c>
      <c r="I15" s="28">
        <f t="shared" si="2"/>
        <v>0</v>
      </c>
    </row>
    <row r="16" spans="1:9" ht="26.4" x14ac:dyDescent="0.3">
      <c r="B16" s="29" t="s">
        <v>174</v>
      </c>
      <c r="C16" s="21" t="s">
        <v>317</v>
      </c>
      <c r="D16" s="71" t="s">
        <v>87</v>
      </c>
      <c r="E16" s="71">
        <v>1</v>
      </c>
      <c r="F16" s="28"/>
      <c r="G16" s="28"/>
      <c r="H16" s="28">
        <f t="shared" si="1"/>
        <v>0</v>
      </c>
      <c r="I16" s="28">
        <f t="shared" si="2"/>
        <v>0</v>
      </c>
    </row>
    <row r="17" spans="1:9" x14ac:dyDescent="0.3">
      <c r="B17" s="29"/>
      <c r="C17" s="4"/>
      <c r="D17" s="71"/>
      <c r="E17" s="67"/>
      <c r="F17" s="28"/>
      <c r="G17" s="28"/>
      <c r="H17" s="28"/>
      <c r="I17" s="28"/>
    </row>
    <row r="18" spans="1:9" ht="39.6" x14ac:dyDescent="0.3">
      <c r="B18" s="210">
        <v>2</v>
      </c>
      <c r="C18" s="211" t="s">
        <v>479</v>
      </c>
      <c r="D18" s="214"/>
      <c r="E18" s="103"/>
      <c r="F18" s="105"/>
      <c r="G18" s="105"/>
      <c r="H18" s="105"/>
      <c r="I18" s="105"/>
    </row>
    <row r="19" spans="1:9" ht="52.8" x14ac:dyDescent="0.3">
      <c r="B19" s="29" t="s">
        <v>177</v>
      </c>
      <c r="C19" s="266" t="s">
        <v>652</v>
      </c>
      <c r="D19" s="71" t="s">
        <v>87</v>
      </c>
      <c r="E19" s="71">
        <v>1</v>
      </c>
      <c r="F19" s="28"/>
      <c r="G19" s="28"/>
      <c r="H19" s="28">
        <f t="shared" ref="H19" si="3">E19*F19</f>
        <v>0</v>
      </c>
      <c r="I19" s="28">
        <f t="shared" ref="I19" si="4">E19*G19</f>
        <v>0</v>
      </c>
    </row>
    <row r="20" spans="1:9" ht="15" thickBot="1" x14ac:dyDescent="0.35">
      <c r="B20" s="6"/>
      <c r="C20" s="215"/>
      <c r="D20" s="61"/>
      <c r="E20" s="71"/>
      <c r="F20" s="28"/>
      <c r="G20" s="28"/>
      <c r="H20" s="28"/>
      <c r="I20" s="28"/>
    </row>
    <row r="21" spans="1:9" ht="14.7" customHeight="1" thickBot="1" x14ac:dyDescent="0.35">
      <c r="A21" s="146"/>
      <c r="B21" s="146"/>
      <c r="C21" s="146"/>
      <c r="D21" s="148"/>
      <c r="E21" s="294" t="s">
        <v>27</v>
      </c>
      <c r="F21" s="295"/>
      <c r="G21" s="296"/>
      <c r="H21" s="27">
        <f>SUM(H7:H20)</f>
        <v>0</v>
      </c>
      <c r="I21" s="27">
        <f>SUM(I7:I20)</f>
        <v>0</v>
      </c>
    </row>
    <row r="22" spans="1:9" ht="27.45" customHeight="1" x14ac:dyDescent="0.3">
      <c r="A22" s="146"/>
      <c r="B22" s="2"/>
      <c r="C22" s="2"/>
      <c r="D22" s="1"/>
      <c r="E22" s="4"/>
      <c r="F22" s="44" t="s">
        <v>8</v>
      </c>
      <c r="G22" s="108"/>
      <c r="H22" s="109"/>
      <c r="I22" s="109"/>
    </row>
    <row r="23" spans="1:9" ht="27.45" customHeight="1" thickBot="1" x14ac:dyDescent="0.35">
      <c r="A23" s="146"/>
      <c r="B23" s="2"/>
      <c r="C23" s="2"/>
      <c r="D23" s="1"/>
      <c r="E23" s="4"/>
      <c r="F23" s="91" t="s">
        <v>9</v>
      </c>
      <c r="G23" s="92"/>
      <c r="H23" s="93"/>
      <c r="I23" s="93"/>
    </row>
    <row r="24" spans="1:9" ht="10.95" customHeight="1" x14ac:dyDescent="0.3">
      <c r="A24" s="146"/>
      <c r="B24" s="2"/>
      <c r="C24" s="2"/>
      <c r="D24" s="1"/>
      <c r="E24" s="2"/>
      <c r="F24" s="11"/>
      <c r="G24" s="11"/>
      <c r="H24" s="94"/>
      <c r="I24" s="11"/>
    </row>
  </sheetData>
  <mergeCells count="5">
    <mergeCell ref="F4:G4"/>
    <mergeCell ref="E21:G21"/>
    <mergeCell ref="H4:I4"/>
    <mergeCell ref="B1:I1"/>
    <mergeCell ref="B2:I2"/>
  </mergeCells>
  <pageMargins left="0.25" right="0.25" top="0.75" bottom="0" header="0.3" footer="0.3"/>
  <pageSetup paperSize="9" orientation="landscape" r:id="rId1"/>
  <rowBreaks count="2" manualBreakCount="2">
    <brk id="17" min="1" max="8" man="1"/>
    <brk id="2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I251"/>
  <sheetViews>
    <sheetView tabSelected="1" view="pageBreakPreview" topLeftCell="A37" zoomScaleNormal="100" zoomScaleSheetLayoutView="100" workbookViewId="0">
      <selection activeCell="L52" sqref="L52"/>
    </sheetView>
  </sheetViews>
  <sheetFormatPr baseColWidth="10" defaultColWidth="8.77734375" defaultRowHeight="14.4" x14ac:dyDescent="0.3"/>
  <cols>
    <col min="1" max="1" width="4.109375" customWidth="1"/>
    <col min="2" max="2" width="10.6640625" style="255" customWidth="1"/>
    <col min="3" max="3" width="57.33203125" customWidth="1"/>
    <col min="4" max="4" width="5.6640625" style="40" bestFit="1" customWidth="1"/>
    <col min="5" max="5" width="11.109375" customWidth="1"/>
    <col min="6" max="9" width="10.6640625" customWidth="1"/>
  </cols>
  <sheetData>
    <row r="1" spans="1:9" ht="22.8" x14ac:dyDescent="0.4">
      <c r="B1" s="281" t="str">
        <f ca="1">RIGHT(CELL("filename",E2),LEN(CELL("filename",E2))-FIND("]",CELL("filename",E2)))</f>
        <v>FOND COLE SUB S4</v>
      </c>
      <c r="C1" s="281"/>
      <c r="D1" s="281"/>
      <c r="E1" s="281"/>
      <c r="F1" s="281"/>
      <c r="G1" s="281"/>
      <c r="H1" s="281"/>
      <c r="I1" s="281"/>
    </row>
    <row r="2" spans="1:9" ht="20.399999999999999" x14ac:dyDescent="0.3">
      <c r="A2" s="146"/>
      <c r="B2" s="273" t="s">
        <v>28</v>
      </c>
      <c r="C2" s="273"/>
      <c r="D2" s="273"/>
      <c r="E2" s="273"/>
      <c r="F2" s="273"/>
      <c r="G2" s="273"/>
      <c r="H2" s="273"/>
      <c r="I2" s="273"/>
    </row>
    <row r="3" spans="1:9" ht="16.2" thickBot="1" x14ac:dyDescent="0.35">
      <c r="A3" s="146"/>
      <c r="B3" s="250"/>
      <c r="C3" s="146"/>
      <c r="D3" s="148"/>
      <c r="E3" s="146"/>
      <c r="F3" s="146"/>
      <c r="G3" s="146"/>
      <c r="H3" s="146"/>
      <c r="I3" s="146"/>
    </row>
    <row r="4" spans="1:9" ht="30.45" customHeight="1" thickBot="1" x14ac:dyDescent="0.35">
      <c r="A4" s="146"/>
      <c r="B4" s="251" t="s">
        <v>2</v>
      </c>
      <c r="C4" s="31" t="s">
        <v>3</v>
      </c>
      <c r="D4" s="32" t="s">
        <v>84</v>
      </c>
      <c r="E4" s="32" t="s">
        <v>405</v>
      </c>
      <c r="F4" s="270" t="s">
        <v>155</v>
      </c>
      <c r="G4" s="271"/>
      <c r="H4" s="270" t="s">
        <v>156</v>
      </c>
      <c r="I4" s="271"/>
    </row>
    <row r="5" spans="1:9" ht="52.5" customHeight="1" x14ac:dyDescent="0.3">
      <c r="A5" s="146"/>
      <c r="B5" s="252"/>
      <c r="C5" s="33"/>
      <c r="D5" s="122"/>
      <c r="E5" s="34"/>
      <c r="F5" s="30" t="s">
        <v>25</v>
      </c>
      <c r="G5" s="30" t="s">
        <v>26</v>
      </c>
      <c r="H5" s="31" t="s">
        <v>30</v>
      </c>
      <c r="I5" s="32" t="s">
        <v>29</v>
      </c>
    </row>
    <row r="6" spans="1:9" ht="15" thickBot="1" x14ac:dyDescent="0.35">
      <c r="A6" s="146"/>
      <c r="B6" s="253"/>
      <c r="C6" s="36"/>
      <c r="D6" s="132"/>
      <c r="E6" s="80" t="s">
        <v>15</v>
      </c>
      <c r="F6" s="81" t="s">
        <v>16</v>
      </c>
      <c r="G6" s="82" t="s">
        <v>18</v>
      </c>
      <c r="H6" s="89" t="s">
        <v>21</v>
      </c>
      <c r="I6" s="134" t="s">
        <v>6</v>
      </c>
    </row>
    <row r="7" spans="1:9" ht="12" customHeight="1" x14ac:dyDescent="0.3">
      <c r="A7" s="146"/>
      <c r="B7" s="17"/>
      <c r="C7" s="29"/>
      <c r="D7" s="71"/>
      <c r="E7" s="71"/>
      <c r="F7" s="19"/>
      <c r="G7" s="19"/>
      <c r="H7" s="23"/>
      <c r="I7" s="18"/>
    </row>
    <row r="8" spans="1:9" x14ac:dyDescent="0.3">
      <c r="A8" s="146"/>
      <c r="B8" s="151">
        <v>1</v>
      </c>
      <c r="C8" s="152" t="s">
        <v>47</v>
      </c>
      <c r="D8" s="153"/>
      <c r="E8" s="99"/>
      <c r="F8" s="100"/>
      <c r="G8" s="100"/>
      <c r="H8" s="101"/>
      <c r="I8" s="102"/>
    </row>
    <row r="9" spans="1:9" x14ac:dyDescent="0.3">
      <c r="A9" s="146"/>
      <c r="B9" s="17" t="s">
        <v>167</v>
      </c>
      <c r="C9" s="17" t="s">
        <v>360</v>
      </c>
      <c r="D9" s="72" t="s">
        <v>85</v>
      </c>
      <c r="E9" s="72">
        <v>1</v>
      </c>
      <c r="F9" s="20"/>
      <c r="G9" s="20"/>
      <c r="H9" s="70">
        <f>E9*F9</f>
        <v>0</v>
      </c>
      <c r="I9" s="65">
        <f>E9*G9</f>
        <v>0</v>
      </c>
    </row>
    <row r="10" spans="1:9" ht="26.4" x14ac:dyDescent="0.3">
      <c r="A10" s="146"/>
      <c r="B10" s="17" t="s">
        <v>168</v>
      </c>
      <c r="C10" s="17" t="s">
        <v>367</v>
      </c>
      <c r="D10" s="72" t="s">
        <v>85</v>
      </c>
      <c r="E10" s="72">
        <v>1</v>
      </c>
      <c r="F10" s="20"/>
      <c r="G10" s="20"/>
      <c r="H10" s="70">
        <f>E10*F10</f>
        <v>0</v>
      </c>
      <c r="I10" s="65">
        <f>E10*G10</f>
        <v>0</v>
      </c>
    </row>
    <row r="11" spans="1:9" x14ac:dyDescent="0.3">
      <c r="A11" s="146"/>
      <c r="B11" s="17"/>
      <c r="C11" s="17"/>
      <c r="D11" s="72"/>
      <c r="E11" s="72"/>
      <c r="F11" s="20"/>
      <c r="G11" s="20"/>
      <c r="H11" s="70"/>
      <c r="I11" s="65"/>
    </row>
    <row r="12" spans="1:9" x14ac:dyDescent="0.3">
      <c r="A12" s="146"/>
      <c r="B12" s="220">
        <v>2</v>
      </c>
      <c r="C12" s="220" t="s">
        <v>338</v>
      </c>
      <c r="D12" s="98"/>
      <c r="E12" s="99"/>
      <c r="F12" s="100"/>
      <c r="G12" s="100"/>
      <c r="H12" s="238"/>
      <c r="I12" s="239"/>
    </row>
    <row r="13" spans="1:9" ht="26.4" x14ac:dyDescent="0.3">
      <c r="A13" s="146"/>
      <c r="B13" s="69" t="s">
        <v>177</v>
      </c>
      <c r="C13" s="240" t="s">
        <v>135</v>
      </c>
      <c r="D13" s="241"/>
      <c r="E13" s="242"/>
      <c r="F13" s="243"/>
      <c r="G13" s="243"/>
      <c r="H13" s="244"/>
      <c r="I13" s="245"/>
    </row>
    <row r="14" spans="1:9" x14ac:dyDescent="0.3">
      <c r="A14" s="146"/>
      <c r="B14" s="20" t="s">
        <v>339</v>
      </c>
      <c r="C14" s="66" t="s">
        <v>57</v>
      </c>
      <c r="D14" s="72"/>
      <c r="E14" s="72"/>
      <c r="F14" s="20"/>
      <c r="G14" s="20"/>
      <c r="H14" s="70"/>
      <c r="I14" s="65"/>
    </row>
    <row r="15" spans="1:9" x14ac:dyDescent="0.3">
      <c r="A15" s="146"/>
      <c r="B15" s="69"/>
      <c r="C15" s="66" t="s">
        <v>145</v>
      </c>
      <c r="D15" s="154"/>
      <c r="E15" s="72"/>
      <c r="F15" s="20"/>
      <c r="G15" s="20"/>
      <c r="H15" s="70"/>
      <c r="I15" s="65"/>
    </row>
    <row r="16" spans="1:9" x14ac:dyDescent="0.3">
      <c r="A16" s="146"/>
      <c r="B16" s="17" t="s">
        <v>50</v>
      </c>
      <c r="C16" s="17" t="s">
        <v>51</v>
      </c>
      <c r="D16" s="72" t="s">
        <v>157</v>
      </c>
      <c r="E16" s="72">
        <v>448.5</v>
      </c>
      <c r="F16" s="20"/>
      <c r="G16" s="20"/>
      <c r="H16" s="70">
        <f t="shared" ref="H16:H17" si="0">E16*F16</f>
        <v>0</v>
      </c>
      <c r="I16" s="65">
        <f t="shared" ref="I16:I17" si="1">E16*G16</f>
        <v>0</v>
      </c>
    </row>
    <row r="17" spans="1:9" x14ac:dyDescent="0.3">
      <c r="A17" s="146"/>
      <c r="B17" s="17" t="s">
        <v>52</v>
      </c>
      <c r="C17" s="17" t="s">
        <v>53</v>
      </c>
      <c r="D17" s="72" t="s">
        <v>157</v>
      </c>
      <c r="E17" s="72">
        <v>448.49999999999994</v>
      </c>
      <c r="F17" s="20"/>
      <c r="G17" s="20"/>
      <c r="H17" s="70">
        <f t="shared" si="0"/>
        <v>0</v>
      </c>
      <c r="I17" s="65">
        <f t="shared" si="1"/>
        <v>0</v>
      </c>
    </row>
    <row r="18" spans="1:9" x14ac:dyDescent="0.3">
      <c r="A18" s="146"/>
      <c r="B18" s="69"/>
      <c r="C18" s="66" t="s">
        <v>54</v>
      </c>
      <c r="D18" s="154"/>
      <c r="E18" s="72"/>
      <c r="F18" s="20"/>
      <c r="G18" s="20"/>
      <c r="H18" s="24"/>
      <c r="I18" s="18"/>
    </row>
    <row r="19" spans="1:9" x14ac:dyDescent="0.3">
      <c r="A19" s="146"/>
      <c r="B19" s="17" t="s">
        <v>50</v>
      </c>
      <c r="C19" s="17" t="s">
        <v>123</v>
      </c>
      <c r="D19" s="72" t="s">
        <v>157</v>
      </c>
      <c r="E19" s="72">
        <v>100</v>
      </c>
      <c r="F19" s="20"/>
      <c r="G19" s="20"/>
      <c r="H19" s="70">
        <f t="shared" ref="H19" si="2">E19*F19</f>
        <v>0</v>
      </c>
      <c r="I19" s="65">
        <f t="shared" ref="I19" si="3">E19*G19</f>
        <v>0</v>
      </c>
    </row>
    <row r="20" spans="1:9" x14ac:dyDescent="0.3">
      <c r="A20" s="146"/>
      <c r="B20" s="17" t="s">
        <v>52</v>
      </c>
      <c r="C20" s="17" t="s">
        <v>55</v>
      </c>
      <c r="D20" s="72" t="s">
        <v>157</v>
      </c>
      <c r="E20" s="72">
        <v>52.5</v>
      </c>
      <c r="F20" s="20"/>
      <c r="G20" s="20"/>
      <c r="H20" s="70">
        <f t="shared" ref="H20" si="4">E20*F20</f>
        <v>0</v>
      </c>
      <c r="I20" s="65">
        <f t="shared" ref="I20" si="5">E20*G20</f>
        <v>0</v>
      </c>
    </row>
    <row r="21" spans="1:9" x14ac:dyDescent="0.3">
      <c r="A21" s="146"/>
      <c r="B21" s="17"/>
      <c r="C21" s="17"/>
      <c r="D21" s="72"/>
      <c r="E21" s="72"/>
      <c r="F21" s="20"/>
      <c r="G21" s="20"/>
      <c r="H21" s="70"/>
      <c r="I21" s="65"/>
    </row>
    <row r="22" spans="1:9" x14ac:dyDescent="0.3">
      <c r="A22" s="146"/>
      <c r="B22" s="20" t="s">
        <v>380</v>
      </c>
      <c r="C22" s="66" t="s">
        <v>56</v>
      </c>
      <c r="D22" s="154"/>
      <c r="E22" s="72"/>
      <c r="F22" s="20"/>
      <c r="G22" s="20"/>
      <c r="H22" s="70"/>
      <c r="I22" s="65"/>
    </row>
    <row r="23" spans="1:9" x14ac:dyDescent="0.3">
      <c r="A23" s="146"/>
      <c r="B23" s="20"/>
      <c r="C23" s="66" t="s">
        <v>58</v>
      </c>
      <c r="D23" s="154"/>
      <c r="E23" s="72"/>
      <c r="F23" s="20"/>
      <c r="G23" s="20"/>
      <c r="H23" s="70"/>
      <c r="I23" s="65"/>
    </row>
    <row r="24" spans="1:9" x14ac:dyDescent="0.3">
      <c r="A24" s="146"/>
      <c r="B24" s="17" t="s">
        <v>50</v>
      </c>
      <c r="C24" s="17" t="s">
        <v>59</v>
      </c>
      <c r="D24" s="72" t="s">
        <v>157</v>
      </c>
      <c r="E24" s="72">
        <v>793.71199999999999</v>
      </c>
      <c r="F24" s="20"/>
      <c r="G24" s="20"/>
      <c r="H24" s="70">
        <f t="shared" ref="H24:H26" si="6">E24*F24</f>
        <v>0</v>
      </c>
      <c r="I24" s="65">
        <f t="shared" ref="I24:I26" si="7">E24*G24</f>
        <v>0</v>
      </c>
    </row>
    <row r="25" spans="1:9" x14ac:dyDescent="0.3">
      <c r="A25" s="146"/>
      <c r="B25" s="17" t="s">
        <v>52</v>
      </c>
      <c r="C25" s="17" t="s">
        <v>60</v>
      </c>
      <c r="D25" s="72" t="s">
        <v>157</v>
      </c>
      <c r="E25" s="72">
        <v>50</v>
      </c>
      <c r="F25" s="20"/>
      <c r="G25" s="20"/>
      <c r="H25" s="70">
        <f t="shared" si="6"/>
        <v>0</v>
      </c>
      <c r="I25" s="65">
        <f t="shared" si="7"/>
        <v>0</v>
      </c>
    </row>
    <row r="26" spans="1:9" ht="26.4" x14ac:dyDescent="0.3">
      <c r="A26" s="146"/>
      <c r="B26" s="17" t="s">
        <v>61</v>
      </c>
      <c r="C26" s="17" t="s">
        <v>62</v>
      </c>
      <c r="D26" s="72" t="s">
        <v>157</v>
      </c>
      <c r="E26" s="72">
        <v>33.75</v>
      </c>
      <c r="F26" s="20"/>
      <c r="G26" s="20"/>
      <c r="H26" s="70">
        <f t="shared" si="6"/>
        <v>0</v>
      </c>
      <c r="I26" s="65">
        <f t="shared" si="7"/>
        <v>0</v>
      </c>
    </row>
    <row r="27" spans="1:9" x14ac:dyDescent="0.3">
      <c r="A27" s="146"/>
      <c r="B27" s="17"/>
      <c r="C27" s="17"/>
      <c r="D27" s="72"/>
      <c r="E27" s="72"/>
      <c r="F27" s="20"/>
      <c r="G27" s="20"/>
      <c r="H27" s="70"/>
      <c r="I27" s="65"/>
    </row>
    <row r="28" spans="1:9" x14ac:dyDescent="0.3">
      <c r="A28" s="146"/>
      <c r="B28" s="20" t="s">
        <v>340</v>
      </c>
      <c r="C28" s="66" t="s">
        <v>341</v>
      </c>
      <c r="D28" s="154"/>
      <c r="E28" s="72"/>
      <c r="F28" s="20"/>
      <c r="G28" s="20"/>
      <c r="H28" s="70"/>
      <c r="I28" s="65"/>
    </row>
    <row r="29" spans="1:9" x14ac:dyDescent="0.3">
      <c r="A29" s="146"/>
      <c r="B29" s="17"/>
      <c r="C29" s="17" t="s">
        <v>63</v>
      </c>
      <c r="D29" s="72" t="s">
        <v>93</v>
      </c>
      <c r="E29" s="72">
        <v>100</v>
      </c>
      <c r="F29" s="20"/>
      <c r="G29" s="20"/>
      <c r="H29" s="70">
        <f t="shared" ref="H29" si="8">E29*F29</f>
        <v>0</v>
      </c>
      <c r="I29" s="65">
        <f t="shared" ref="I29" si="9">E29*G29</f>
        <v>0</v>
      </c>
    </row>
    <row r="30" spans="1:9" x14ac:dyDescent="0.3">
      <c r="A30" s="146"/>
      <c r="B30" s="17"/>
      <c r="C30" s="17"/>
      <c r="D30" s="72"/>
      <c r="E30" s="72"/>
      <c r="F30" s="20"/>
      <c r="G30" s="20"/>
      <c r="H30" s="70"/>
      <c r="I30" s="65"/>
    </row>
    <row r="31" spans="1:9" ht="26.4" x14ac:dyDescent="0.3">
      <c r="A31" s="146"/>
      <c r="B31" s="69" t="s">
        <v>178</v>
      </c>
      <c r="C31" s="240" t="s">
        <v>149</v>
      </c>
      <c r="D31" s="154"/>
      <c r="E31" s="72"/>
      <c r="F31" s="20"/>
      <c r="G31" s="20"/>
      <c r="H31" s="70"/>
      <c r="I31" s="65"/>
    </row>
    <row r="32" spans="1:9" x14ac:dyDescent="0.3">
      <c r="A32" s="146"/>
      <c r="B32" s="20" t="s">
        <v>342</v>
      </c>
      <c r="C32" s="66" t="s">
        <v>358</v>
      </c>
      <c r="D32" s="154"/>
      <c r="E32" s="72"/>
      <c r="F32" s="20"/>
      <c r="G32" s="20"/>
      <c r="H32" s="70"/>
      <c r="I32" s="65"/>
    </row>
    <row r="33" spans="1:9" x14ac:dyDescent="0.3">
      <c r="A33" s="146"/>
      <c r="B33" s="17" t="s">
        <v>50</v>
      </c>
      <c r="C33" s="17" t="s">
        <v>64</v>
      </c>
      <c r="D33" s="72" t="s">
        <v>157</v>
      </c>
      <c r="E33" s="72">
        <v>8</v>
      </c>
      <c r="F33" s="20"/>
      <c r="G33" s="20"/>
      <c r="H33" s="70">
        <f t="shared" ref="H33:H36" si="10">E33*F33</f>
        <v>0</v>
      </c>
      <c r="I33" s="65">
        <f t="shared" ref="I33:I36" si="11">E33*G33</f>
        <v>0</v>
      </c>
    </row>
    <row r="34" spans="1:9" x14ac:dyDescent="0.3">
      <c r="A34" s="146"/>
      <c r="B34" s="17" t="s">
        <v>52</v>
      </c>
      <c r="C34" s="17" t="s">
        <v>65</v>
      </c>
      <c r="D34" s="72" t="s">
        <v>157</v>
      </c>
      <c r="E34" s="72">
        <v>12.700000000000001</v>
      </c>
      <c r="F34" s="20"/>
      <c r="G34" s="20"/>
      <c r="H34" s="70">
        <f t="shared" si="10"/>
        <v>0</v>
      </c>
      <c r="I34" s="65">
        <f t="shared" si="11"/>
        <v>0</v>
      </c>
    </row>
    <row r="35" spans="1:9" x14ac:dyDescent="0.3">
      <c r="A35" s="146"/>
      <c r="B35" s="17" t="s">
        <v>61</v>
      </c>
      <c r="C35" s="17" t="s">
        <v>66</v>
      </c>
      <c r="D35" s="72" t="s">
        <v>157</v>
      </c>
      <c r="E35" s="72">
        <v>0.60000000000000009</v>
      </c>
      <c r="F35" s="20"/>
      <c r="G35" s="20"/>
      <c r="H35" s="70">
        <f t="shared" si="10"/>
        <v>0</v>
      </c>
      <c r="I35" s="65">
        <f t="shared" si="11"/>
        <v>0</v>
      </c>
    </row>
    <row r="36" spans="1:9" x14ac:dyDescent="0.3">
      <c r="A36" s="146"/>
      <c r="B36" s="17" t="s">
        <v>67</v>
      </c>
      <c r="C36" s="17" t="s">
        <v>68</v>
      </c>
      <c r="D36" s="72" t="s">
        <v>157</v>
      </c>
      <c r="E36" s="72">
        <v>0.60000000000000009</v>
      </c>
      <c r="F36" s="20"/>
      <c r="G36" s="20"/>
      <c r="H36" s="70">
        <f t="shared" si="10"/>
        <v>0</v>
      </c>
      <c r="I36" s="65">
        <f t="shared" si="11"/>
        <v>0</v>
      </c>
    </row>
    <row r="37" spans="1:9" x14ac:dyDescent="0.3">
      <c r="A37" s="146"/>
      <c r="B37" s="17"/>
      <c r="C37" s="17"/>
      <c r="D37" s="72"/>
      <c r="E37" s="72"/>
      <c r="F37" s="20"/>
      <c r="G37" s="20"/>
      <c r="H37" s="70"/>
      <c r="I37" s="65"/>
    </row>
    <row r="38" spans="1:9" x14ac:dyDescent="0.3">
      <c r="A38" s="146"/>
      <c r="B38" s="20" t="s">
        <v>343</v>
      </c>
      <c r="C38" s="66" t="s">
        <v>69</v>
      </c>
      <c r="D38" s="154"/>
      <c r="E38" s="72"/>
      <c r="F38" s="20"/>
      <c r="G38" s="20"/>
      <c r="H38" s="70"/>
      <c r="I38" s="65"/>
    </row>
    <row r="39" spans="1:9" x14ac:dyDescent="0.3">
      <c r="A39" s="146"/>
      <c r="B39" s="69"/>
      <c r="C39" s="66" t="s">
        <v>70</v>
      </c>
      <c r="D39" s="154"/>
      <c r="E39" s="72"/>
      <c r="F39" s="20"/>
      <c r="G39" s="20"/>
      <c r="H39" s="70"/>
      <c r="I39" s="65"/>
    </row>
    <row r="40" spans="1:9" x14ac:dyDescent="0.3">
      <c r="A40" s="146"/>
      <c r="B40" s="17" t="s">
        <v>50</v>
      </c>
      <c r="C40" s="17" t="s">
        <v>71</v>
      </c>
      <c r="D40" s="72" t="s">
        <v>157</v>
      </c>
      <c r="E40" s="72">
        <v>38.664999999999999</v>
      </c>
      <c r="F40" s="20"/>
      <c r="G40" s="20"/>
      <c r="H40" s="70">
        <f t="shared" ref="H40:H41" si="12">E40*F40</f>
        <v>0</v>
      </c>
      <c r="I40" s="65">
        <f t="shared" ref="I40:I41" si="13">E40*G40</f>
        <v>0</v>
      </c>
    </row>
    <row r="41" spans="1:9" x14ac:dyDescent="0.3">
      <c r="A41" s="146"/>
      <c r="B41" s="17" t="s">
        <v>52</v>
      </c>
      <c r="C41" s="17" t="s">
        <v>72</v>
      </c>
      <c r="D41" s="72" t="s">
        <v>157</v>
      </c>
      <c r="E41" s="72">
        <v>54.9</v>
      </c>
      <c r="F41" s="20"/>
      <c r="G41" s="20"/>
      <c r="H41" s="70">
        <f t="shared" si="12"/>
        <v>0</v>
      </c>
      <c r="I41" s="65">
        <f t="shared" si="13"/>
        <v>0</v>
      </c>
    </row>
    <row r="42" spans="1:9" x14ac:dyDescent="0.3">
      <c r="A42" s="146"/>
      <c r="B42" s="17"/>
      <c r="C42" s="17"/>
      <c r="D42" s="72"/>
      <c r="E42" s="72"/>
      <c r="F42" s="20"/>
      <c r="G42" s="20"/>
      <c r="H42" s="70"/>
      <c r="I42" s="65"/>
    </row>
    <row r="43" spans="1:9" x14ac:dyDescent="0.3">
      <c r="A43" s="146"/>
      <c r="B43" s="69"/>
      <c r="C43" s="66" t="s">
        <v>73</v>
      </c>
      <c r="D43" s="154"/>
      <c r="E43" s="72"/>
      <c r="F43" s="20"/>
      <c r="G43" s="20"/>
      <c r="H43" s="70"/>
      <c r="I43" s="65"/>
    </row>
    <row r="44" spans="1:9" x14ac:dyDescent="0.3">
      <c r="A44" s="146"/>
      <c r="B44" s="17" t="s">
        <v>50</v>
      </c>
      <c r="C44" s="17" t="s">
        <v>74</v>
      </c>
      <c r="D44" s="72" t="s">
        <v>157</v>
      </c>
      <c r="E44" s="72">
        <v>23.52</v>
      </c>
      <c r="F44" s="20"/>
      <c r="G44" s="20"/>
      <c r="H44" s="70">
        <f t="shared" ref="H44:H45" si="14">E44*F44</f>
        <v>0</v>
      </c>
      <c r="I44" s="65">
        <f t="shared" ref="I44:I45" si="15">E44*G44</f>
        <v>0</v>
      </c>
    </row>
    <row r="45" spans="1:9" x14ac:dyDescent="0.3">
      <c r="A45" s="146"/>
      <c r="B45" s="17" t="s">
        <v>52</v>
      </c>
      <c r="C45" s="17" t="s">
        <v>75</v>
      </c>
      <c r="D45" s="72" t="s">
        <v>157</v>
      </c>
      <c r="E45" s="72">
        <v>47.791499999999992</v>
      </c>
      <c r="F45" s="20"/>
      <c r="G45" s="20"/>
      <c r="H45" s="70">
        <f t="shared" si="14"/>
        <v>0</v>
      </c>
      <c r="I45" s="65">
        <f t="shared" si="15"/>
        <v>0</v>
      </c>
    </row>
    <row r="46" spans="1:9" x14ac:dyDescent="0.3">
      <c r="A46" s="146"/>
      <c r="B46" s="17"/>
      <c r="C46" s="17"/>
      <c r="D46" s="72"/>
      <c r="E46" s="72"/>
      <c r="F46" s="20"/>
      <c r="G46" s="20"/>
      <c r="H46" s="70"/>
      <c r="I46" s="65"/>
    </row>
    <row r="47" spans="1:9" x14ac:dyDescent="0.3">
      <c r="A47" s="146"/>
      <c r="B47" s="69"/>
      <c r="C47" s="66" t="s">
        <v>118</v>
      </c>
      <c r="D47" s="154"/>
      <c r="E47" s="72"/>
      <c r="F47" s="20"/>
      <c r="G47" s="20"/>
      <c r="H47" s="70"/>
      <c r="I47" s="65"/>
    </row>
    <row r="48" spans="1:9" x14ac:dyDescent="0.3">
      <c r="A48" s="146"/>
      <c r="B48" s="17" t="s">
        <v>50</v>
      </c>
      <c r="C48" s="17" t="s">
        <v>76</v>
      </c>
      <c r="D48" s="72" t="s">
        <v>157</v>
      </c>
      <c r="E48" s="72">
        <v>44.1</v>
      </c>
      <c r="F48" s="20"/>
      <c r="G48" s="20"/>
      <c r="H48" s="70">
        <f t="shared" ref="H48:H53" si="16">E48*F48</f>
        <v>0</v>
      </c>
      <c r="I48" s="65">
        <f t="shared" ref="I48:I53" si="17">E48*G48</f>
        <v>0</v>
      </c>
    </row>
    <row r="49" spans="1:9" x14ac:dyDescent="0.3">
      <c r="A49" s="146"/>
      <c r="B49" s="17" t="s">
        <v>52</v>
      </c>
      <c r="C49" s="17" t="s">
        <v>77</v>
      </c>
      <c r="D49" s="72" t="s">
        <v>157</v>
      </c>
      <c r="E49" s="72">
        <v>51.449999999999996</v>
      </c>
      <c r="F49" s="20"/>
      <c r="G49" s="20"/>
      <c r="H49" s="70">
        <f t="shared" si="16"/>
        <v>0</v>
      </c>
      <c r="I49" s="65">
        <f t="shared" si="17"/>
        <v>0</v>
      </c>
    </row>
    <row r="50" spans="1:9" x14ac:dyDescent="0.3">
      <c r="A50" s="146"/>
      <c r="B50" s="17" t="s">
        <v>61</v>
      </c>
      <c r="C50" s="17" t="s">
        <v>122</v>
      </c>
      <c r="D50" s="72" t="s">
        <v>157</v>
      </c>
      <c r="E50" s="72">
        <v>36.75</v>
      </c>
      <c r="F50" s="20"/>
      <c r="G50" s="20"/>
      <c r="H50" s="70">
        <f t="shared" si="16"/>
        <v>0</v>
      </c>
      <c r="I50" s="65">
        <f t="shared" si="17"/>
        <v>0</v>
      </c>
    </row>
    <row r="51" spans="1:9" x14ac:dyDescent="0.3">
      <c r="A51" s="146"/>
      <c r="B51" s="17" t="s">
        <v>67</v>
      </c>
      <c r="C51" s="17" t="s">
        <v>131</v>
      </c>
      <c r="D51" s="72" t="s">
        <v>157</v>
      </c>
      <c r="E51" s="72">
        <v>32.5</v>
      </c>
      <c r="F51" s="20"/>
      <c r="G51" s="20"/>
      <c r="H51" s="70">
        <f t="shared" si="16"/>
        <v>0</v>
      </c>
      <c r="I51" s="65">
        <f t="shared" si="17"/>
        <v>0</v>
      </c>
    </row>
    <row r="52" spans="1:9" x14ac:dyDescent="0.3">
      <c r="A52" s="146"/>
      <c r="B52" s="17" t="s">
        <v>78</v>
      </c>
      <c r="C52" s="17" t="s">
        <v>79</v>
      </c>
      <c r="D52" s="72" t="s">
        <v>157</v>
      </c>
      <c r="E52" s="72">
        <v>32.5</v>
      </c>
      <c r="F52" s="20"/>
      <c r="G52" s="20"/>
      <c r="H52" s="70">
        <f t="shared" si="16"/>
        <v>0</v>
      </c>
      <c r="I52" s="65">
        <f t="shared" si="17"/>
        <v>0</v>
      </c>
    </row>
    <row r="53" spans="1:9" x14ac:dyDescent="0.3">
      <c r="A53" s="146"/>
      <c r="B53" s="17" t="s">
        <v>80</v>
      </c>
      <c r="C53" s="17" t="s">
        <v>121</v>
      </c>
      <c r="D53" s="72" t="s">
        <v>157</v>
      </c>
      <c r="E53" s="72">
        <v>32.5</v>
      </c>
      <c r="F53" s="20"/>
      <c r="G53" s="20"/>
      <c r="H53" s="70">
        <f t="shared" si="16"/>
        <v>0</v>
      </c>
      <c r="I53" s="65">
        <f t="shared" si="17"/>
        <v>0</v>
      </c>
    </row>
    <row r="54" spans="1:9" x14ac:dyDescent="0.3">
      <c r="A54" s="146"/>
      <c r="B54" s="17"/>
      <c r="C54" s="17"/>
      <c r="D54" s="72"/>
      <c r="E54" s="72"/>
      <c r="F54" s="20"/>
      <c r="G54" s="20"/>
      <c r="H54" s="70"/>
      <c r="I54" s="65"/>
    </row>
    <row r="55" spans="1:9" x14ac:dyDescent="0.3">
      <c r="A55" s="146"/>
      <c r="B55" s="69"/>
      <c r="C55" s="66" t="s">
        <v>119</v>
      </c>
      <c r="D55" s="154"/>
      <c r="E55" s="72"/>
      <c r="F55" s="20"/>
      <c r="G55" s="20"/>
      <c r="H55" s="70"/>
      <c r="I55" s="65"/>
    </row>
    <row r="56" spans="1:9" x14ac:dyDescent="0.3">
      <c r="A56" s="146"/>
      <c r="B56" s="17" t="s">
        <v>50</v>
      </c>
      <c r="C56" s="17" t="s">
        <v>120</v>
      </c>
      <c r="D56" s="72" t="s">
        <v>157</v>
      </c>
      <c r="E56" s="72">
        <v>14.28</v>
      </c>
      <c r="F56" s="20"/>
      <c r="G56" s="20"/>
      <c r="H56" s="70">
        <f t="shared" ref="H56" si="18">E56*F56</f>
        <v>0</v>
      </c>
      <c r="I56" s="65">
        <f t="shared" ref="I56" si="19">E56*G56</f>
        <v>0</v>
      </c>
    </row>
    <row r="57" spans="1:9" x14ac:dyDescent="0.3">
      <c r="A57" s="146"/>
      <c r="B57" s="260" t="s">
        <v>382</v>
      </c>
      <c r="C57" s="260" t="s">
        <v>658</v>
      </c>
      <c r="D57" s="257" t="s">
        <v>383</v>
      </c>
      <c r="E57" s="257">
        <f>(397+67.5)*1.4</f>
        <v>650.29999999999995</v>
      </c>
      <c r="F57" s="261"/>
      <c r="G57" s="261"/>
      <c r="H57" s="262">
        <f t="shared" ref="H57" si="20">E57*F57</f>
        <v>0</v>
      </c>
      <c r="I57" s="263">
        <f t="shared" ref="I57" si="21">E57*G57</f>
        <v>0</v>
      </c>
    </row>
    <row r="58" spans="1:9" x14ac:dyDescent="0.3">
      <c r="A58" s="146"/>
      <c r="B58" s="17"/>
      <c r="C58" s="17"/>
      <c r="D58" s="72"/>
      <c r="E58" s="72"/>
      <c r="F58" s="20"/>
      <c r="G58" s="20"/>
      <c r="H58" s="70"/>
      <c r="I58" s="65"/>
    </row>
    <row r="59" spans="1:9" x14ac:dyDescent="0.3">
      <c r="A59" s="146"/>
      <c r="B59" s="69"/>
      <c r="C59" s="66" t="s">
        <v>143</v>
      </c>
      <c r="D59" s="154"/>
      <c r="E59" s="72"/>
      <c r="F59" s="20"/>
      <c r="G59" s="20"/>
      <c r="H59" s="70"/>
      <c r="I59" s="65"/>
    </row>
    <row r="60" spans="1:9" x14ac:dyDescent="0.3">
      <c r="A60" s="146"/>
      <c r="B60" s="17" t="s">
        <v>50</v>
      </c>
      <c r="C60" s="17" t="s">
        <v>124</v>
      </c>
      <c r="D60" s="72" t="s">
        <v>157</v>
      </c>
      <c r="E60" s="72">
        <v>7.2</v>
      </c>
      <c r="F60" s="20"/>
      <c r="G60" s="20"/>
      <c r="H60" s="70">
        <f t="shared" ref="H60" si="22">E60*F60</f>
        <v>0</v>
      </c>
      <c r="I60" s="65">
        <f t="shared" ref="I60" si="23">E60*G60</f>
        <v>0</v>
      </c>
    </row>
    <row r="61" spans="1:9" x14ac:dyDescent="0.3">
      <c r="A61" s="146"/>
      <c r="B61" s="17"/>
      <c r="C61" s="17"/>
      <c r="D61" s="72"/>
      <c r="E61" s="72"/>
      <c r="F61" s="20"/>
      <c r="G61" s="20"/>
      <c r="H61" s="70"/>
      <c r="I61" s="65"/>
    </row>
    <row r="62" spans="1:9" x14ac:dyDescent="0.3">
      <c r="A62" s="146"/>
      <c r="B62" s="69"/>
      <c r="C62" s="66" t="s">
        <v>81</v>
      </c>
      <c r="D62" s="154"/>
      <c r="E62" s="72"/>
      <c r="F62" s="20"/>
      <c r="G62" s="20"/>
      <c r="H62" s="70"/>
      <c r="I62" s="65"/>
    </row>
    <row r="63" spans="1:9" x14ac:dyDescent="0.3">
      <c r="A63" s="146"/>
      <c r="B63" s="17" t="s">
        <v>50</v>
      </c>
      <c r="C63" s="17" t="s">
        <v>82</v>
      </c>
      <c r="D63" s="72" t="s">
        <v>157</v>
      </c>
      <c r="E63" s="72">
        <v>11.045999999999999</v>
      </c>
      <c r="F63" s="20"/>
      <c r="G63" s="20"/>
      <c r="H63" s="70">
        <f t="shared" ref="H63" si="24">E63*F63</f>
        <v>0</v>
      </c>
      <c r="I63" s="65">
        <f t="shared" ref="I63" si="25">E63*G63</f>
        <v>0</v>
      </c>
    </row>
    <row r="64" spans="1:9" x14ac:dyDescent="0.3">
      <c r="A64" s="146"/>
      <c r="B64" s="17"/>
      <c r="C64" s="17"/>
      <c r="D64" s="72"/>
      <c r="E64" s="72"/>
      <c r="F64" s="20"/>
      <c r="G64" s="20"/>
      <c r="H64" s="70"/>
      <c r="I64" s="65"/>
    </row>
    <row r="65" spans="1:9" x14ac:dyDescent="0.3">
      <c r="A65" s="146"/>
      <c r="B65" s="69"/>
      <c r="C65" s="66" t="s">
        <v>83</v>
      </c>
      <c r="D65" s="154"/>
      <c r="E65" s="72"/>
      <c r="F65" s="20"/>
      <c r="G65" s="20"/>
      <c r="H65" s="70"/>
      <c r="I65" s="65"/>
    </row>
    <row r="66" spans="1:9" x14ac:dyDescent="0.3">
      <c r="A66" s="146"/>
      <c r="B66" s="17" t="s">
        <v>50</v>
      </c>
      <c r="C66" s="17" t="s">
        <v>125</v>
      </c>
      <c r="D66" s="72" t="s">
        <v>157</v>
      </c>
      <c r="E66" s="72">
        <v>36.700000000000003</v>
      </c>
      <c r="F66" s="20"/>
      <c r="G66" s="20"/>
      <c r="H66" s="70">
        <f t="shared" ref="H66:H67" si="26">E66*F66</f>
        <v>0</v>
      </c>
      <c r="I66" s="65">
        <f t="shared" ref="I66:I67" si="27">E66*G66</f>
        <v>0</v>
      </c>
    </row>
    <row r="67" spans="1:9" x14ac:dyDescent="0.3">
      <c r="A67" s="146"/>
      <c r="B67" s="17" t="s">
        <v>52</v>
      </c>
      <c r="C67" s="17" t="s">
        <v>126</v>
      </c>
      <c r="D67" s="72" t="s">
        <v>157</v>
      </c>
      <c r="E67" s="72">
        <v>12.7</v>
      </c>
      <c r="F67" s="20"/>
      <c r="G67" s="20"/>
      <c r="H67" s="70">
        <f t="shared" si="26"/>
        <v>0</v>
      </c>
      <c r="I67" s="65">
        <f t="shared" si="27"/>
        <v>0</v>
      </c>
    </row>
    <row r="68" spans="1:9" x14ac:dyDescent="0.3">
      <c r="A68" s="146"/>
      <c r="B68" s="17"/>
      <c r="C68" s="17"/>
      <c r="D68" s="72"/>
      <c r="E68" s="72"/>
      <c r="F68" s="20"/>
      <c r="G68" s="20"/>
      <c r="H68" s="70"/>
      <c r="I68" s="65"/>
    </row>
    <row r="69" spans="1:9" x14ac:dyDescent="0.3">
      <c r="A69" s="146"/>
      <c r="B69" s="69"/>
      <c r="C69" s="66" t="s">
        <v>144</v>
      </c>
      <c r="D69" s="154"/>
      <c r="E69" s="72"/>
      <c r="F69" s="20"/>
      <c r="G69" s="20"/>
      <c r="H69" s="70"/>
      <c r="I69" s="65"/>
    </row>
    <row r="70" spans="1:9" ht="52.8" x14ac:dyDescent="0.3">
      <c r="A70" s="146"/>
      <c r="B70" s="17" t="s">
        <v>50</v>
      </c>
      <c r="C70" s="260" t="s">
        <v>467</v>
      </c>
      <c r="D70" s="72" t="s">
        <v>86</v>
      </c>
      <c r="E70" s="72">
        <v>250</v>
      </c>
      <c r="F70" s="20"/>
      <c r="G70" s="20"/>
      <c r="H70" s="70">
        <f t="shared" ref="H70" si="28">E70*F70</f>
        <v>0</v>
      </c>
      <c r="I70" s="65">
        <f t="shared" ref="I70" si="29">E70*G70</f>
        <v>0</v>
      </c>
    </row>
    <row r="71" spans="1:9" x14ac:dyDescent="0.3">
      <c r="A71" s="146"/>
      <c r="B71" s="17"/>
      <c r="C71" s="17"/>
      <c r="D71" s="72"/>
      <c r="E71" s="72"/>
      <c r="F71" s="20"/>
      <c r="G71" s="20"/>
      <c r="H71" s="70"/>
      <c r="I71" s="65"/>
    </row>
    <row r="72" spans="1:9" x14ac:dyDescent="0.3">
      <c r="A72" s="146"/>
      <c r="B72" s="20" t="s">
        <v>344</v>
      </c>
      <c r="C72" s="66" t="s">
        <v>88</v>
      </c>
      <c r="D72" s="154"/>
      <c r="E72" s="72"/>
      <c r="F72" s="20"/>
      <c r="G72" s="20"/>
      <c r="H72" s="70"/>
      <c r="I72" s="65"/>
    </row>
    <row r="73" spans="1:9" x14ac:dyDescent="0.3">
      <c r="A73" s="146"/>
      <c r="B73" s="69"/>
      <c r="C73" s="66" t="s">
        <v>89</v>
      </c>
      <c r="D73" s="72"/>
      <c r="E73" s="72"/>
      <c r="F73" s="20"/>
      <c r="G73" s="20"/>
      <c r="H73" s="70"/>
      <c r="I73" s="65"/>
    </row>
    <row r="74" spans="1:9" x14ac:dyDescent="0.3">
      <c r="A74" s="146"/>
      <c r="B74" s="17" t="s">
        <v>50</v>
      </c>
      <c r="C74" s="17" t="s">
        <v>90</v>
      </c>
      <c r="D74" s="72" t="s">
        <v>93</v>
      </c>
      <c r="E74" s="72">
        <v>1007.5</v>
      </c>
      <c r="F74" s="20"/>
      <c r="G74" s="20"/>
      <c r="H74" s="70">
        <f t="shared" ref="H74:H76" si="30">E74*F74</f>
        <v>0</v>
      </c>
      <c r="I74" s="65">
        <f t="shared" ref="I74:I76" si="31">E74*G74</f>
        <v>0</v>
      </c>
    </row>
    <row r="75" spans="1:9" ht="26.4" x14ac:dyDescent="0.3">
      <c r="A75" s="146"/>
      <c r="B75" s="17" t="s">
        <v>52</v>
      </c>
      <c r="C75" s="17" t="s">
        <v>91</v>
      </c>
      <c r="D75" s="72" t="s">
        <v>93</v>
      </c>
      <c r="E75" s="72">
        <v>244</v>
      </c>
      <c r="F75" s="20"/>
      <c r="G75" s="20"/>
      <c r="H75" s="70">
        <f t="shared" si="30"/>
        <v>0</v>
      </c>
      <c r="I75" s="65">
        <f t="shared" si="31"/>
        <v>0</v>
      </c>
    </row>
    <row r="76" spans="1:9" ht="26.4" x14ac:dyDescent="0.3">
      <c r="A76" s="146"/>
      <c r="B76" s="17" t="s">
        <v>61</v>
      </c>
      <c r="C76" s="17" t="s">
        <v>92</v>
      </c>
      <c r="D76" s="72" t="s">
        <v>93</v>
      </c>
      <c r="E76" s="72">
        <v>244</v>
      </c>
      <c r="F76" s="20"/>
      <c r="G76" s="20"/>
      <c r="H76" s="70">
        <f t="shared" si="30"/>
        <v>0</v>
      </c>
      <c r="I76" s="65">
        <f t="shared" si="31"/>
        <v>0</v>
      </c>
    </row>
    <row r="77" spans="1:9" x14ac:dyDescent="0.3">
      <c r="A77" s="146"/>
      <c r="B77" s="17"/>
      <c r="C77" s="17"/>
      <c r="D77" s="72"/>
      <c r="E77" s="72"/>
      <c r="F77" s="20"/>
      <c r="G77" s="20"/>
      <c r="H77" s="70"/>
      <c r="I77" s="65"/>
    </row>
    <row r="78" spans="1:9" x14ac:dyDescent="0.3">
      <c r="A78" s="146"/>
      <c r="B78" s="69"/>
      <c r="C78" s="66" t="s">
        <v>94</v>
      </c>
      <c r="D78" s="72"/>
      <c r="E78" s="72"/>
      <c r="F78" s="20"/>
      <c r="G78" s="20"/>
      <c r="H78" s="70"/>
      <c r="I78" s="65"/>
    </row>
    <row r="79" spans="1:9" x14ac:dyDescent="0.3">
      <c r="A79" s="146"/>
      <c r="B79" s="17" t="s">
        <v>50</v>
      </c>
      <c r="C79" s="17" t="s">
        <v>95</v>
      </c>
      <c r="D79" s="72" t="s">
        <v>93</v>
      </c>
      <c r="E79" s="72">
        <v>2015</v>
      </c>
      <c r="F79" s="20"/>
      <c r="G79" s="20"/>
      <c r="H79" s="70">
        <f t="shared" ref="H79:H84" si="32">E79*F79</f>
        <v>0</v>
      </c>
      <c r="I79" s="65">
        <f t="shared" ref="I79:I84" si="33">E79*G79</f>
        <v>0</v>
      </c>
    </row>
    <row r="80" spans="1:9" x14ac:dyDescent="0.3">
      <c r="A80" s="146"/>
      <c r="B80" s="17" t="s">
        <v>52</v>
      </c>
      <c r="C80" s="17" t="s">
        <v>96</v>
      </c>
      <c r="D80" s="72" t="s">
        <v>93</v>
      </c>
      <c r="E80" s="72">
        <v>67.5</v>
      </c>
      <c r="F80" s="20"/>
      <c r="G80" s="20"/>
      <c r="H80" s="70">
        <f t="shared" si="32"/>
        <v>0</v>
      </c>
      <c r="I80" s="65">
        <f t="shared" si="33"/>
        <v>0</v>
      </c>
    </row>
    <row r="81" spans="1:9" x14ac:dyDescent="0.3">
      <c r="A81" s="146"/>
      <c r="B81" s="17" t="s">
        <v>61</v>
      </c>
      <c r="C81" s="17" t="s">
        <v>127</v>
      </c>
      <c r="D81" s="72" t="s">
        <v>93</v>
      </c>
      <c r="E81" s="72">
        <v>397</v>
      </c>
      <c r="F81" s="20"/>
      <c r="G81" s="20"/>
      <c r="H81" s="70">
        <f t="shared" si="32"/>
        <v>0</v>
      </c>
      <c r="I81" s="65">
        <f t="shared" si="33"/>
        <v>0</v>
      </c>
    </row>
    <row r="82" spans="1:9" x14ac:dyDescent="0.3">
      <c r="A82" s="146"/>
      <c r="B82" s="17" t="s">
        <v>67</v>
      </c>
      <c r="C82" s="17" t="s">
        <v>128</v>
      </c>
      <c r="D82" s="72" t="s">
        <v>93</v>
      </c>
      <c r="E82" s="72">
        <v>13</v>
      </c>
      <c r="F82" s="20"/>
      <c r="G82" s="20"/>
      <c r="H82" s="70">
        <f t="shared" si="32"/>
        <v>0</v>
      </c>
      <c r="I82" s="65">
        <f t="shared" si="33"/>
        <v>0</v>
      </c>
    </row>
    <row r="83" spans="1:9" x14ac:dyDescent="0.3">
      <c r="A83" s="146"/>
      <c r="B83" s="17" t="s">
        <v>78</v>
      </c>
      <c r="C83" s="17" t="s">
        <v>129</v>
      </c>
      <c r="D83" s="72" t="s">
        <v>93</v>
      </c>
      <c r="E83" s="72">
        <v>13</v>
      </c>
      <c r="F83" s="20"/>
      <c r="G83" s="20"/>
      <c r="H83" s="70">
        <f t="shared" si="32"/>
        <v>0</v>
      </c>
      <c r="I83" s="65">
        <f t="shared" si="33"/>
        <v>0</v>
      </c>
    </row>
    <row r="84" spans="1:9" x14ac:dyDescent="0.3">
      <c r="A84" s="146"/>
      <c r="B84" s="17" t="s">
        <v>80</v>
      </c>
      <c r="C84" s="17" t="s">
        <v>130</v>
      </c>
      <c r="D84" s="72" t="s">
        <v>93</v>
      </c>
      <c r="E84" s="72">
        <v>219</v>
      </c>
      <c r="F84" s="20"/>
      <c r="G84" s="20"/>
      <c r="H84" s="70">
        <f t="shared" si="32"/>
        <v>0</v>
      </c>
      <c r="I84" s="65">
        <f t="shared" si="33"/>
        <v>0</v>
      </c>
    </row>
    <row r="85" spans="1:9" x14ac:dyDescent="0.3">
      <c r="A85" s="146"/>
      <c r="B85" s="17"/>
      <c r="C85" s="17"/>
      <c r="D85" s="72"/>
      <c r="E85" s="72"/>
      <c r="F85" s="20"/>
      <c r="G85" s="20"/>
      <c r="H85" s="70"/>
      <c r="I85" s="65"/>
    </row>
    <row r="86" spans="1:9" x14ac:dyDescent="0.3">
      <c r="A86" s="146"/>
      <c r="B86" s="69"/>
      <c r="C86" s="66" t="s">
        <v>98</v>
      </c>
      <c r="D86" s="72"/>
      <c r="E86" s="72"/>
      <c r="F86" s="20"/>
      <c r="G86" s="20"/>
      <c r="H86" s="70"/>
      <c r="I86" s="65"/>
    </row>
    <row r="87" spans="1:9" x14ac:dyDescent="0.3">
      <c r="A87" s="146"/>
      <c r="B87" s="17" t="s">
        <v>50</v>
      </c>
      <c r="C87" s="17" t="s">
        <v>99</v>
      </c>
      <c r="D87" s="72" t="s">
        <v>93</v>
      </c>
      <c r="E87" s="72">
        <v>2015</v>
      </c>
      <c r="F87" s="20"/>
      <c r="G87" s="20"/>
      <c r="H87" s="70">
        <f t="shared" ref="H87:H92" si="34">E87*F87</f>
        <v>0</v>
      </c>
      <c r="I87" s="65">
        <f t="shared" ref="I87:I92" si="35">E87*G87</f>
        <v>0</v>
      </c>
    </row>
    <row r="88" spans="1:9" x14ac:dyDescent="0.3">
      <c r="A88" s="146"/>
      <c r="B88" s="17" t="s">
        <v>52</v>
      </c>
      <c r="C88" s="17" t="s">
        <v>100</v>
      </c>
      <c r="D88" s="72" t="s">
        <v>93</v>
      </c>
      <c r="E88" s="72">
        <v>67.5</v>
      </c>
      <c r="F88" s="20"/>
      <c r="G88" s="20"/>
      <c r="H88" s="70">
        <f t="shared" si="34"/>
        <v>0</v>
      </c>
      <c r="I88" s="65">
        <f t="shared" si="35"/>
        <v>0</v>
      </c>
    </row>
    <row r="89" spans="1:9" x14ac:dyDescent="0.3">
      <c r="A89" s="146"/>
      <c r="B89" s="17" t="s">
        <v>61</v>
      </c>
      <c r="C89" s="17" t="s">
        <v>101</v>
      </c>
      <c r="D89" s="72" t="s">
        <v>93</v>
      </c>
      <c r="E89" s="72">
        <v>397</v>
      </c>
      <c r="F89" s="20"/>
      <c r="G89" s="20"/>
      <c r="H89" s="70">
        <f t="shared" si="34"/>
        <v>0</v>
      </c>
      <c r="I89" s="65">
        <f t="shared" si="35"/>
        <v>0</v>
      </c>
    </row>
    <row r="90" spans="1:9" x14ac:dyDescent="0.3">
      <c r="A90" s="146"/>
      <c r="B90" s="17" t="s">
        <v>67</v>
      </c>
      <c r="C90" s="17" t="s">
        <v>132</v>
      </c>
      <c r="D90" s="72" t="s">
        <v>93</v>
      </c>
      <c r="E90" s="72">
        <v>13</v>
      </c>
      <c r="F90" s="20"/>
      <c r="G90" s="20"/>
      <c r="H90" s="70">
        <f t="shared" si="34"/>
        <v>0</v>
      </c>
      <c r="I90" s="65">
        <f t="shared" si="35"/>
        <v>0</v>
      </c>
    </row>
    <row r="91" spans="1:9" x14ac:dyDescent="0.3">
      <c r="A91" s="146"/>
      <c r="B91" s="17" t="s">
        <v>78</v>
      </c>
      <c r="C91" s="17" t="s">
        <v>102</v>
      </c>
      <c r="D91" s="72" t="s">
        <v>93</v>
      </c>
      <c r="E91" s="72">
        <v>13</v>
      </c>
      <c r="F91" s="20"/>
      <c r="G91" s="20"/>
      <c r="H91" s="70">
        <f t="shared" si="34"/>
        <v>0</v>
      </c>
      <c r="I91" s="65">
        <f t="shared" si="35"/>
        <v>0</v>
      </c>
    </row>
    <row r="92" spans="1:9" x14ac:dyDescent="0.3">
      <c r="A92" s="146"/>
      <c r="B92" s="17" t="s">
        <v>80</v>
      </c>
      <c r="C92" s="17" t="s">
        <v>103</v>
      </c>
      <c r="D92" s="72" t="s">
        <v>93</v>
      </c>
      <c r="E92" s="72">
        <v>219</v>
      </c>
      <c r="F92" s="20"/>
      <c r="G92" s="20"/>
      <c r="H92" s="70">
        <f t="shared" si="34"/>
        <v>0</v>
      </c>
      <c r="I92" s="65">
        <f t="shared" si="35"/>
        <v>0</v>
      </c>
    </row>
    <row r="93" spans="1:9" x14ac:dyDescent="0.3">
      <c r="A93" s="146"/>
      <c r="B93" s="17"/>
      <c r="C93" s="17"/>
      <c r="D93" s="72"/>
      <c r="E93" s="72"/>
      <c r="F93" s="20"/>
      <c r="G93" s="20"/>
      <c r="H93" s="70"/>
      <c r="I93" s="65"/>
    </row>
    <row r="94" spans="1:9" x14ac:dyDescent="0.3">
      <c r="A94" s="146"/>
      <c r="B94" s="69"/>
      <c r="C94" s="66" t="s">
        <v>104</v>
      </c>
      <c r="D94" s="72"/>
      <c r="E94" s="72"/>
      <c r="F94" s="20"/>
      <c r="G94" s="20"/>
      <c r="H94" s="70"/>
      <c r="I94" s="65"/>
    </row>
    <row r="95" spans="1:9" x14ac:dyDescent="0.3">
      <c r="A95" s="146"/>
      <c r="B95" s="17" t="s">
        <v>50</v>
      </c>
      <c r="C95" s="17" t="s">
        <v>133</v>
      </c>
      <c r="D95" s="72" t="s">
        <v>93</v>
      </c>
      <c r="E95" s="72">
        <v>260</v>
      </c>
      <c r="F95" s="20"/>
      <c r="G95" s="20"/>
      <c r="H95" s="70">
        <f t="shared" ref="H95:H96" si="36">E95*F95</f>
        <v>0</v>
      </c>
      <c r="I95" s="65">
        <f t="shared" ref="I95:I96" si="37">E95*G95</f>
        <v>0</v>
      </c>
    </row>
    <row r="96" spans="1:9" x14ac:dyDescent="0.3">
      <c r="A96" s="146"/>
      <c r="B96" s="17" t="s">
        <v>52</v>
      </c>
      <c r="C96" s="17" t="s">
        <v>105</v>
      </c>
      <c r="D96" s="72" t="s">
        <v>93</v>
      </c>
      <c r="E96" s="72">
        <v>13</v>
      </c>
      <c r="F96" s="20"/>
      <c r="G96" s="20"/>
      <c r="H96" s="70">
        <f t="shared" si="36"/>
        <v>0</v>
      </c>
      <c r="I96" s="65">
        <f t="shared" si="37"/>
        <v>0</v>
      </c>
    </row>
    <row r="97" spans="1:9" x14ac:dyDescent="0.3">
      <c r="A97" s="146"/>
      <c r="B97" s="17"/>
      <c r="C97" s="17"/>
      <c r="D97" s="72"/>
      <c r="E97" s="72"/>
      <c r="F97" s="20"/>
      <c r="G97" s="20"/>
      <c r="H97" s="70"/>
      <c r="I97" s="65"/>
    </row>
    <row r="98" spans="1:9" x14ac:dyDescent="0.3">
      <c r="A98" s="146"/>
      <c r="B98" s="20" t="s">
        <v>345</v>
      </c>
      <c r="C98" s="66" t="s">
        <v>106</v>
      </c>
      <c r="D98" s="154"/>
      <c r="E98" s="72"/>
      <c r="F98" s="20"/>
      <c r="G98" s="20"/>
      <c r="H98" s="70"/>
      <c r="I98" s="65"/>
    </row>
    <row r="99" spans="1:9" x14ac:dyDescent="0.3">
      <c r="A99" s="146"/>
      <c r="B99" s="69"/>
      <c r="C99" s="66" t="s">
        <v>134</v>
      </c>
      <c r="D99" s="72"/>
      <c r="E99" s="72"/>
      <c r="F99" s="20"/>
      <c r="G99" s="20"/>
      <c r="H99" s="70"/>
      <c r="I99" s="65"/>
    </row>
    <row r="100" spans="1:9" x14ac:dyDescent="0.3">
      <c r="A100" s="146"/>
      <c r="B100" s="17" t="s">
        <v>50</v>
      </c>
      <c r="C100" s="17" t="s">
        <v>361</v>
      </c>
      <c r="D100" s="72" t="s">
        <v>357</v>
      </c>
      <c r="E100" s="72">
        <v>8</v>
      </c>
      <c r="F100" s="20"/>
      <c r="G100" s="20"/>
      <c r="H100" s="70">
        <f t="shared" ref="H100:H103" si="38">E100*F100</f>
        <v>0</v>
      </c>
      <c r="I100" s="65">
        <f t="shared" ref="I100:I103" si="39">E100*G100</f>
        <v>0</v>
      </c>
    </row>
    <row r="101" spans="1:9" x14ac:dyDescent="0.3">
      <c r="A101" s="146"/>
      <c r="B101" s="17" t="s">
        <v>52</v>
      </c>
      <c r="C101" s="17" t="s">
        <v>362</v>
      </c>
      <c r="D101" s="72" t="s">
        <v>357</v>
      </c>
      <c r="E101" s="72">
        <v>2</v>
      </c>
      <c r="F101" s="20"/>
      <c r="G101" s="20"/>
      <c r="H101" s="70">
        <f t="shared" si="38"/>
        <v>0</v>
      </c>
      <c r="I101" s="65">
        <f t="shared" si="39"/>
        <v>0</v>
      </c>
    </row>
    <row r="102" spans="1:9" x14ac:dyDescent="0.3">
      <c r="A102" s="146"/>
      <c r="B102" s="17" t="s">
        <v>61</v>
      </c>
      <c r="C102" s="17" t="s">
        <v>363</v>
      </c>
      <c r="D102" s="72" t="s">
        <v>357</v>
      </c>
      <c r="E102" s="72">
        <v>1</v>
      </c>
      <c r="F102" s="20"/>
      <c r="G102" s="20"/>
      <c r="H102" s="70">
        <f t="shared" si="38"/>
        <v>0</v>
      </c>
      <c r="I102" s="65">
        <f t="shared" si="39"/>
        <v>0</v>
      </c>
    </row>
    <row r="103" spans="1:9" x14ac:dyDescent="0.3">
      <c r="A103" s="146"/>
      <c r="B103" s="17" t="s">
        <v>67</v>
      </c>
      <c r="C103" s="17" t="s">
        <v>364</v>
      </c>
      <c r="D103" s="72" t="s">
        <v>357</v>
      </c>
      <c r="E103" s="72">
        <v>1</v>
      </c>
      <c r="F103" s="20"/>
      <c r="G103" s="20"/>
      <c r="H103" s="70">
        <f t="shared" si="38"/>
        <v>0</v>
      </c>
      <c r="I103" s="65">
        <f t="shared" si="39"/>
        <v>0</v>
      </c>
    </row>
    <row r="104" spans="1:9" x14ac:dyDescent="0.3">
      <c r="A104" s="146"/>
      <c r="B104" s="17"/>
      <c r="C104" s="17"/>
      <c r="D104" s="72"/>
      <c r="E104" s="72"/>
      <c r="F104" s="20"/>
      <c r="G104" s="20"/>
      <c r="H104" s="70"/>
      <c r="I104" s="65"/>
    </row>
    <row r="105" spans="1:9" x14ac:dyDescent="0.3">
      <c r="A105" s="146"/>
      <c r="B105" s="69"/>
      <c r="C105" s="66" t="s">
        <v>107</v>
      </c>
      <c r="D105" s="72"/>
      <c r="E105" s="72"/>
      <c r="F105" s="20"/>
      <c r="G105" s="20"/>
      <c r="H105" s="70"/>
      <c r="I105" s="65"/>
    </row>
    <row r="106" spans="1:9" x14ac:dyDescent="0.3">
      <c r="A106" s="146"/>
      <c r="B106" s="17" t="s">
        <v>50</v>
      </c>
      <c r="C106" s="17" t="s">
        <v>108</v>
      </c>
      <c r="D106" s="72" t="s">
        <v>357</v>
      </c>
      <c r="E106" s="72">
        <v>1</v>
      </c>
      <c r="F106" s="20"/>
      <c r="G106" s="20"/>
      <c r="H106" s="70">
        <f t="shared" ref="H106" si="40">E106*F106</f>
        <v>0</v>
      </c>
      <c r="I106" s="65">
        <f t="shared" ref="I106" si="41">E106*G106</f>
        <v>0</v>
      </c>
    </row>
    <row r="107" spans="1:9" x14ac:dyDescent="0.3">
      <c r="A107" s="146"/>
      <c r="B107" s="17"/>
      <c r="C107" s="17"/>
      <c r="D107" s="72"/>
      <c r="E107" s="72"/>
      <c r="F107" s="20"/>
      <c r="G107" s="20"/>
      <c r="H107" s="70"/>
      <c r="I107" s="65"/>
    </row>
    <row r="108" spans="1:9" x14ac:dyDescent="0.3">
      <c r="A108" s="146"/>
      <c r="B108" s="69"/>
      <c r="C108" s="66" t="s">
        <v>109</v>
      </c>
      <c r="D108" s="72"/>
      <c r="E108" s="72"/>
      <c r="F108" s="20"/>
      <c r="G108" s="20"/>
      <c r="H108" s="70"/>
      <c r="I108" s="65"/>
    </row>
    <row r="109" spans="1:9" x14ac:dyDescent="0.3">
      <c r="A109" s="146"/>
      <c r="B109" s="17" t="s">
        <v>50</v>
      </c>
      <c r="C109" s="17" t="s">
        <v>110</v>
      </c>
      <c r="D109" s="72" t="s">
        <v>357</v>
      </c>
      <c r="E109" s="72">
        <v>12</v>
      </c>
      <c r="F109" s="20"/>
      <c r="G109" s="20"/>
      <c r="H109" s="70">
        <f t="shared" ref="H109:H112" si="42">E109*F109</f>
        <v>0</v>
      </c>
      <c r="I109" s="65">
        <f t="shared" ref="I109:I112" si="43">E109*G109</f>
        <v>0</v>
      </c>
    </row>
    <row r="110" spans="1:9" x14ac:dyDescent="0.3">
      <c r="A110" s="146"/>
      <c r="B110" s="17" t="s">
        <v>52</v>
      </c>
      <c r="C110" s="17" t="s">
        <v>111</v>
      </c>
      <c r="D110" s="72" t="s">
        <v>357</v>
      </c>
      <c r="E110" s="72">
        <v>1</v>
      </c>
      <c r="F110" s="20"/>
      <c r="G110" s="20"/>
      <c r="H110" s="70">
        <f t="shared" si="42"/>
        <v>0</v>
      </c>
      <c r="I110" s="65">
        <f t="shared" si="43"/>
        <v>0</v>
      </c>
    </row>
    <row r="111" spans="1:9" x14ac:dyDescent="0.3">
      <c r="A111" s="146"/>
      <c r="B111" s="17" t="s">
        <v>61</v>
      </c>
      <c r="C111" s="17" t="s">
        <v>112</v>
      </c>
      <c r="D111" s="72" t="s">
        <v>357</v>
      </c>
      <c r="E111" s="72">
        <v>2</v>
      </c>
      <c r="F111" s="20"/>
      <c r="G111" s="20"/>
      <c r="H111" s="70">
        <f t="shared" si="42"/>
        <v>0</v>
      </c>
      <c r="I111" s="65">
        <f t="shared" si="43"/>
        <v>0</v>
      </c>
    </row>
    <row r="112" spans="1:9" x14ac:dyDescent="0.3">
      <c r="A112" s="146"/>
      <c r="B112" s="17" t="s">
        <v>67</v>
      </c>
      <c r="C112" s="17" t="s">
        <v>113</v>
      </c>
      <c r="D112" s="72" t="s">
        <v>357</v>
      </c>
      <c r="E112" s="72">
        <v>3</v>
      </c>
      <c r="F112" s="20"/>
      <c r="G112" s="20"/>
      <c r="H112" s="70">
        <f t="shared" si="42"/>
        <v>0</v>
      </c>
      <c r="I112" s="65">
        <f t="shared" si="43"/>
        <v>0</v>
      </c>
    </row>
    <row r="113" spans="1:9" x14ac:dyDescent="0.3">
      <c r="A113" s="146"/>
      <c r="B113" s="17"/>
      <c r="C113" s="17"/>
      <c r="D113" s="72"/>
      <c r="E113" s="72"/>
      <c r="F113" s="20"/>
      <c r="G113" s="20"/>
      <c r="H113" s="70"/>
      <c r="I113" s="65"/>
    </row>
    <row r="114" spans="1:9" x14ac:dyDescent="0.3">
      <c r="A114" s="146"/>
      <c r="B114" s="69"/>
      <c r="C114" s="66" t="s">
        <v>146</v>
      </c>
      <c r="D114" s="72"/>
      <c r="E114" s="72"/>
      <c r="F114" s="20"/>
      <c r="G114" s="20"/>
      <c r="H114" s="70"/>
      <c r="I114" s="65"/>
    </row>
    <row r="115" spans="1:9" x14ac:dyDescent="0.3">
      <c r="A115" s="146"/>
      <c r="B115" s="17" t="s">
        <v>50</v>
      </c>
      <c r="C115" s="17" t="s">
        <v>365</v>
      </c>
      <c r="D115" s="72" t="s">
        <v>357</v>
      </c>
      <c r="E115" s="72">
        <v>2</v>
      </c>
      <c r="F115" s="20"/>
      <c r="G115" s="20"/>
      <c r="H115" s="70">
        <f t="shared" ref="H115" si="44">E115*F115</f>
        <v>0</v>
      </c>
      <c r="I115" s="65">
        <f t="shared" ref="I115" si="45">E115*G115</f>
        <v>0</v>
      </c>
    </row>
    <row r="116" spans="1:9" x14ac:dyDescent="0.3">
      <c r="A116" s="146"/>
      <c r="B116" s="17"/>
      <c r="C116" s="17"/>
      <c r="D116" s="72"/>
      <c r="E116" s="72"/>
      <c r="F116" s="20"/>
      <c r="G116" s="20"/>
      <c r="H116" s="70"/>
      <c r="I116" s="65"/>
    </row>
    <row r="117" spans="1:9" x14ac:dyDescent="0.3">
      <c r="A117" s="146"/>
      <c r="B117" s="20" t="s">
        <v>346</v>
      </c>
      <c r="C117" s="66" t="s">
        <v>163</v>
      </c>
      <c r="D117" s="154"/>
      <c r="E117" s="72"/>
      <c r="F117" s="20"/>
      <c r="G117" s="20"/>
      <c r="H117" s="70"/>
      <c r="I117" s="65"/>
    </row>
    <row r="118" spans="1:9" ht="26.4" x14ac:dyDescent="0.3">
      <c r="A118" s="146"/>
      <c r="B118" s="17" t="s">
        <v>50</v>
      </c>
      <c r="C118" s="260" t="s">
        <v>384</v>
      </c>
      <c r="D118" s="257" t="s">
        <v>87</v>
      </c>
      <c r="E118" s="257">
        <v>1</v>
      </c>
      <c r="F118" s="261"/>
      <c r="G118" s="261"/>
      <c r="H118" s="262">
        <f t="shared" ref="H118:H125" si="46">E118*F118</f>
        <v>0</v>
      </c>
      <c r="I118" s="263">
        <f t="shared" ref="I118:I125" si="47">E118*G118</f>
        <v>0</v>
      </c>
    </row>
    <row r="119" spans="1:9" x14ac:dyDescent="0.3">
      <c r="A119" s="146"/>
      <c r="B119" s="17" t="s">
        <v>52</v>
      </c>
      <c r="C119" s="260" t="s">
        <v>114</v>
      </c>
      <c r="D119" s="257" t="s">
        <v>357</v>
      </c>
      <c r="E119" s="257">
        <v>1</v>
      </c>
      <c r="F119" s="261"/>
      <c r="G119" s="261"/>
      <c r="H119" s="262">
        <f t="shared" si="46"/>
        <v>0</v>
      </c>
      <c r="I119" s="263">
        <f t="shared" si="47"/>
        <v>0</v>
      </c>
    </row>
    <row r="120" spans="1:9" ht="26.4" x14ac:dyDescent="0.3">
      <c r="A120" s="146"/>
      <c r="B120" s="17" t="s">
        <v>61</v>
      </c>
      <c r="C120" s="260" t="s">
        <v>439</v>
      </c>
      <c r="D120" s="257" t="s">
        <v>85</v>
      </c>
      <c r="E120" s="257">
        <v>1</v>
      </c>
      <c r="F120" s="261"/>
      <c r="G120" s="261"/>
      <c r="H120" s="262">
        <f t="shared" si="46"/>
        <v>0</v>
      </c>
      <c r="I120" s="263">
        <f t="shared" si="47"/>
        <v>0</v>
      </c>
    </row>
    <row r="121" spans="1:9" x14ac:dyDescent="0.3">
      <c r="A121" s="146"/>
      <c r="B121" s="17" t="s">
        <v>67</v>
      </c>
      <c r="C121" s="260" t="s">
        <v>115</v>
      </c>
      <c r="D121" s="257" t="s">
        <v>85</v>
      </c>
      <c r="E121" s="257">
        <v>1</v>
      </c>
      <c r="F121" s="261"/>
      <c r="G121" s="261"/>
      <c r="H121" s="262">
        <f t="shared" si="46"/>
        <v>0</v>
      </c>
      <c r="I121" s="263">
        <f t="shared" si="47"/>
        <v>0</v>
      </c>
    </row>
    <row r="122" spans="1:9" x14ac:dyDescent="0.3">
      <c r="A122" s="146"/>
      <c r="B122" s="17" t="s">
        <v>78</v>
      </c>
      <c r="C122" s="260" t="s">
        <v>385</v>
      </c>
      <c r="D122" s="257" t="s">
        <v>85</v>
      </c>
      <c r="E122" s="257">
        <v>1</v>
      </c>
      <c r="F122" s="261"/>
      <c r="G122" s="261"/>
      <c r="H122" s="262">
        <f t="shared" ref="H122" si="48">E122*F122</f>
        <v>0</v>
      </c>
      <c r="I122" s="263">
        <f t="shared" ref="I122" si="49">E122*G122</f>
        <v>0</v>
      </c>
    </row>
    <row r="123" spans="1:9" x14ac:dyDescent="0.3">
      <c r="A123" s="146"/>
      <c r="B123" s="17" t="s">
        <v>80</v>
      </c>
      <c r="C123" s="17" t="s">
        <v>116</v>
      </c>
      <c r="D123" s="72" t="s">
        <v>86</v>
      </c>
      <c r="E123" s="72">
        <v>80</v>
      </c>
      <c r="F123" s="20"/>
      <c r="G123" s="20"/>
      <c r="H123" s="70">
        <f t="shared" si="46"/>
        <v>0</v>
      </c>
      <c r="I123" s="65">
        <f t="shared" si="47"/>
        <v>0</v>
      </c>
    </row>
    <row r="124" spans="1:9" x14ac:dyDescent="0.3">
      <c r="A124" s="146"/>
      <c r="B124" s="17" t="s">
        <v>97</v>
      </c>
      <c r="C124" s="17" t="s">
        <v>117</v>
      </c>
      <c r="D124" s="72" t="s">
        <v>141</v>
      </c>
      <c r="E124" s="72">
        <v>18</v>
      </c>
      <c r="F124" s="20"/>
      <c r="G124" s="20"/>
      <c r="H124" s="70">
        <f t="shared" si="46"/>
        <v>0</v>
      </c>
      <c r="I124" s="65">
        <f t="shared" si="47"/>
        <v>0</v>
      </c>
    </row>
    <row r="125" spans="1:9" x14ac:dyDescent="0.3">
      <c r="A125" s="146"/>
      <c r="B125" s="17" t="s">
        <v>381</v>
      </c>
      <c r="C125" s="17" t="s">
        <v>359</v>
      </c>
      <c r="D125" s="72" t="s">
        <v>85</v>
      </c>
      <c r="E125" s="72">
        <v>1</v>
      </c>
      <c r="F125" s="20"/>
      <c r="G125" s="20"/>
      <c r="H125" s="70">
        <f t="shared" si="46"/>
        <v>0</v>
      </c>
      <c r="I125" s="65">
        <f t="shared" si="47"/>
        <v>0</v>
      </c>
    </row>
    <row r="126" spans="1:9" x14ac:dyDescent="0.3">
      <c r="A126" s="146"/>
      <c r="B126" s="17"/>
      <c r="C126" s="17"/>
      <c r="D126" s="72"/>
      <c r="E126" s="72"/>
      <c r="F126" s="20"/>
      <c r="G126" s="20"/>
      <c r="H126" s="70"/>
      <c r="I126" s="65"/>
    </row>
    <row r="127" spans="1:9" ht="26.4" x14ac:dyDescent="0.3">
      <c r="A127" s="146"/>
      <c r="B127" s="69" t="s">
        <v>347</v>
      </c>
      <c r="C127" s="243" t="s">
        <v>136</v>
      </c>
      <c r="D127" s="154"/>
      <c r="E127" s="72"/>
      <c r="F127" s="20"/>
      <c r="G127" s="20"/>
      <c r="H127" s="70"/>
      <c r="I127" s="65"/>
    </row>
    <row r="128" spans="1:9" x14ac:dyDescent="0.3">
      <c r="A128" s="146"/>
      <c r="B128" s="17" t="s">
        <v>50</v>
      </c>
      <c r="C128" s="17" t="s">
        <v>137</v>
      </c>
      <c r="D128" s="72" t="s">
        <v>157</v>
      </c>
      <c r="E128" s="72">
        <v>296</v>
      </c>
      <c r="F128" s="20"/>
      <c r="G128" s="20"/>
      <c r="H128" s="70">
        <f t="shared" ref="H128:H135" si="50">E128*F128</f>
        <v>0</v>
      </c>
      <c r="I128" s="65">
        <f t="shared" ref="I128:I135" si="51">E128*G128</f>
        <v>0</v>
      </c>
    </row>
    <row r="129" spans="1:9" x14ac:dyDescent="0.3">
      <c r="A129" s="146"/>
      <c r="B129" s="17" t="s">
        <v>52</v>
      </c>
      <c r="C129" s="17" t="s">
        <v>147</v>
      </c>
      <c r="D129" s="72" t="s">
        <v>157</v>
      </c>
      <c r="E129" s="72">
        <v>15.200000000000001</v>
      </c>
      <c r="F129" s="20"/>
      <c r="G129" s="20"/>
      <c r="H129" s="70">
        <f t="shared" si="50"/>
        <v>0</v>
      </c>
      <c r="I129" s="65">
        <f t="shared" si="51"/>
        <v>0</v>
      </c>
    </row>
    <row r="130" spans="1:9" x14ac:dyDescent="0.3">
      <c r="A130" s="146"/>
      <c r="B130" s="17" t="s">
        <v>61</v>
      </c>
      <c r="C130" s="17" t="s">
        <v>148</v>
      </c>
      <c r="D130" s="72" t="s">
        <v>157</v>
      </c>
      <c r="E130" s="72">
        <v>67.5</v>
      </c>
      <c r="F130" s="20"/>
      <c r="G130" s="20"/>
      <c r="H130" s="70">
        <f t="shared" si="50"/>
        <v>0</v>
      </c>
      <c r="I130" s="65">
        <f t="shared" si="51"/>
        <v>0</v>
      </c>
    </row>
    <row r="131" spans="1:9" x14ac:dyDescent="0.3">
      <c r="A131" s="146"/>
      <c r="B131" s="17" t="s">
        <v>67</v>
      </c>
      <c r="C131" s="17" t="s">
        <v>142</v>
      </c>
      <c r="D131" s="72" t="s">
        <v>157</v>
      </c>
      <c r="E131" s="72">
        <v>37.5</v>
      </c>
      <c r="F131" s="20"/>
      <c r="G131" s="20"/>
      <c r="H131" s="70">
        <f t="shared" si="50"/>
        <v>0</v>
      </c>
      <c r="I131" s="65">
        <f t="shared" si="51"/>
        <v>0</v>
      </c>
    </row>
    <row r="132" spans="1:9" x14ac:dyDescent="0.3">
      <c r="A132" s="146"/>
      <c r="B132" s="17" t="s">
        <v>78</v>
      </c>
      <c r="C132" s="17" t="s">
        <v>138</v>
      </c>
      <c r="D132" s="72" t="s">
        <v>93</v>
      </c>
      <c r="E132" s="72">
        <v>60</v>
      </c>
      <c r="F132" s="20"/>
      <c r="G132" s="20"/>
      <c r="H132" s="70">
        <f t="shared" si="50"/>
        <v>0</v>
      </c>
      <c r="I132" s="65">
        <f t="shared" si="51"/>
        <v>0</v>
      </c>
    </row>
    <row r="133" spans="1:9" x14ac:dyDescent="0.3">
      <c r="A133" s="146"/>
      <c r="B133" s="17" t="s">
        <v>80</v>
      </c>
      <c r="C133" s="17" t="s">
        <v>139</v>
      </c>
      <c r="D133" s="72" t="s">
        <v>157</v>
      </c>
      <c r="E133" s="72">
        <v>20</v>
      </c>
      <c r="F133" s="20"/>
      <c r="G133" s="20"/>
      <c r="H133" s="70">
        <f t="shared" si="50"/>
        <v>0</v>
      </c>
      <c r="I133" s="65">
        <f t="shared" si="51"/>
        <v>0</v>
      </c>
    </row>
    <row r="134" spans="1:9" x14ac:dyDescent="0.3">
      <c r="A134" s="146"/>
      <c r="B134" s="17" t="s">
        <v>97</v>
      </c>
      <c r="C134" s="17" t="s">
        <v>140</v>
      </c>
      <c r="D134" s="72" t="s">
        <v>157</v>
      </c>
      <c r="E134" s="72">
        <v>246.64499999999998</v>
      </c>
      <c r="F134" s="20"/>
      <c r="G134" s="20"/>
      <c r="H134" s="70">
        <f t="shared" si="50"/>
        <v>0</v>
      </c>
      <c r="I134" s="65">
        <f t="shared" si="51"/>
        <v>0</v>
      </c>
    </row>
    <row r="135" spans="1:9" x14ac:dyDescent="0.3">
      <c r="A135" s="146"/>
      <c r="B135" s="17" t="s">
        <v>381</v>
      </c>
      <c r="C135" s="17" t="s">
        <v>359</v>
      </c>
      <c r="D135" s="72" t="s">
        <v>85</v>
      </c>
      <c r="E135" s="72">
        <v>1</v>
      </c>
      <c r="F135" s="20"/>
      <c r="G135" s="20"/>
      <c r="H135" s="70">
        <f t="shared" si="50"/>
        <v>0</v>
      </c>
      <c r="I135" s="65">
        <f t="shared" si="51"/>
        <v>0</v>
      </c>
    </row>
    <row r="136" spans="1:9" x14ac:dyDescent="0.3">
      <c r="A136" s="146"/>
      <c r="B136" s="17"/>
      <c r="C136" s="17"/>
      <c r="D136" s="72"/>
      <c r="E136" s="67"/>
      <c r="F136" s="24"/>
      <c r="G136" s="24"/>
      <c r="H136" s="70"/>
      <c r="I136" s="229"/>
    </row>
    <row r="137" spans="1:9" x14ac:dyDescent="0.3">
      <c r="B137" s="220">
        <v>3</v>
      </c>
      <c r="C137" s="220" t="s">
        <v>321</v>
      </c>
      <c r="D137" s="98"/>
      <c r="E137" s="104"/>
      <c r="F137" s="221"/>
      <c r="G137" s="104"/>
      <c r="H137" s="102"/>
      <c r="I137" s="230"/>
    </row>
    <row r="138" spans="1:9" ht="26.4" x14ac:dyDescent="0.3">
      <c r="B138" s="17" t="s">
        <v>180</v>
      </c>
      <c r="C138" s="183" t="s">
        <v>435</v>
      </c>
      <c r="D138" s="72" t="s">
        <v>357</v>
      </c>
      <c r="E138" s="67">
        <v>3</v>
      </c>
      <c r="F138" s="157"/>
      <c r="G138" s="24"/>
      <c r="H138" s="70">
        <f t="shared" ref="H138" si="52">E138*F138</f>
        <v>0</v>
      </c>
      <c r="I138" s="65">
        <f t="shared" ref="I138" si="53">E138*G138</f>
        <v>0</v>
      </c>
    </row>
    <row r="139" spans="1:9" x14ac:dyDescent="0.3">
      <c r="B139" s="17"/>
      <c r="C139" s="17"/>
      <c r="D139" s="72"/>
      <c r="E139" s="208"/>
      <c r="F139" s="157"/>
      <c r="G139" s="24"/>
      <c r="H139" s="18"/>
      <c r="I139" s="231"/>
    </row>
    <row r="140" spans="1:9" x14ac:dyDescent="0.3">
      <c r="B140" s="220">
        <v>4</v>
      </c>
      <c r="C140" s="220" t="s">
        <v>265</v>
      </c>
      <c r="D140" s="98"/>
      <c r="E140" s="212"/>
      <c r="F140" s="221"/>
      <c r="G140" s="104"/>
      <c r="H140" s="102"/>
      <c r="I140" s="230"/>
    </row>
    <row r="141" spans="1:9" x14ac:dyDescent="0.3">
      <c r="B141" s="17" t="s">
        <v>185</v>
      </c>
      <c r="C141" s="183" t="s">
        <v>432</v>
      </c>
      <c r="D141" s="257" t="s">
        <v>357</v>
      </c>
      <c r="E141" s="258">
        <v>2</v>
      </c>
      <c r="F141" s="157"/>
      <c r="G141" s="24"/>
      <c r="H141" s="70">
        <f t="shared" ref="H141" si="54">E141*F141</f>
        <v>0</v>
      </c>
      <c r="I141" s="65">
        <f t="shared" ref="I141" si="55">E141*G141</f>
        <v>0</v>
      </c>
    </row>
    <row r="142" spans="1:9" x14ac:dyDescent="0.3">
      <c r="B142" s="17" t="s">
        <v>186</v>
      </c>
      <c r="C142" s="183" t="s">
        <v>169</v>
      </c>
      <c r="D142" s="72" t="s">
        <v>357</v>
      </c>
      <c r="E142" s="208">
        <v>1</v>
      </c>
      <c r="F142" s="157"/>
      <c r="G142" s="24"/>
      <c r="H142" s="70">
        <f t="shared" ref="H142:H145" si="56">E142*F142</f>
        <v>0</v>
      </c>
      <c r="I142" s="65">
        <f t="shared" ref="I142:I145" si="57">E142*G142</f>
        <v>0</v>
      </c>
    </row>
    <row r="143" spans="1:9" x14ac:dyDescent="0.3">
      <c r="B143" s="17" t="s">
        <v>187</v>
      </c>
      <c r="C143" s="183" t="s">
        <v>171</v>
      </c>
      <c r="D143" s="72" t="s">
        <v>357</v>
      </c>
      <c r="E143" s="208">
        <v>1</v>
      </c>
      <c r="F143" s="157"/>
      <c r="G143" s="24"/>
      <c r="H143" s="70">
        <f t="shared" si="56"/>
        <v>0</v>
      </c>
      <c r="I143" s="65">
        <f t="shared" si="57"/>
        <v>0</v>
      </c>
    </row>
    <row r="144" spans="1:9" x14ac:dyDescent="0.3">
      <c r="B144" s="17" t="s">
        <v>196</v>
      </c>
      <c r="C144" s="183" t="s">
        <v>173</v>
      </c>
      <c r="D144" s="72" t="s">
        <v>357</v>
      </c>
      <c r="E144" s="208">
        <v>2</v>
      </c>
      <c r="F144" s="157"/>
      <c r="G144" s="24"/>
      <c r="H144" s="70">
        <f t="shared" si="56"/>
        <v>0</v>
      </c>
      <c r="I144" s="65">
        <f t="shared" si="57"/>
        <v>0</v>
      </c>
    </row>
    <row r="145" spans="2:9" x14ac:dyDescent="0.3">
      <c r="B145" s="17" t="s">
        <v>197</v>
      </c>
      <c r="C145" s="183" t="s">
        <v>175</v>
      </c>
      <c r="D145" s="72" t="s">
        <v>357</v>
      </c>
      <c r="E145" s="208">
        <v>1</v>
      </c>
      <c r="F145" s="157"/>
      <c r="G145" s="24"/>
      <c r="H145" s="70">
        <f t="shared" si="56"/>
        <v>0</v>
      </c>
      <c r="I145" s="65">
        <f t="shared" si="57"/>
        <v>0</v>
      </c>
    </row>
    <row r="146" spans="2:9" x14ac:dyDescent="0.3">
      <c r="B146" s="17"/>
      <c r="C146" s="17"/>
      <c r="D146" s="72"/>
      <c r="E146" s="208"/>
      <c r="F146" s="157"/>
      <c r="G146" s="24"/>
      <c r="H146" s="18"/>
      <c r="I146" s="231"/>
    </row>
    <row r="147" spans="2:9" x14ac:dyDescent="0.3">
      <c r="B147" s="220">
        <v>5</v>
      </c>
      <c r="C147" s="222" t="s">
        <v>179</v>
      </c>
      <c r="D147" s="223"/>
      <c r="E147" s="224"/>
      <c r="F147" s="221"/>
      <c r="G147" s="104"/>
      <c r="H147" s="102"/>
      <c r="I147" s="230"/>
    </row>
    <row r="148" spans="2:9" ht="26.4" x14ac:dyDescent="0.3">
      <c r="B148" s="17" t="s">
        <v>190</v>
      </c>
      <c r="C148" s="183" t="s">
        <v>440</v>
      </c>
      <c r="D148" s="72" t="s">
        <v>357</v>
      </c>
      <c r="E148" s="203">
        <v>1</v>
      </c>
      <c r="F148" s="157"/>
      <c r="G148" s="24"/>
      <c r="H148" s="70">
        <f t="shared" ref="H148" si="58">E148*F148</f>
        <v>0</v>
      </c>
      <c r="I148" s="65">
        <f t="shared" ref="I148" si="59">E148*G148</f>
        <v>0</v>
      </c>
    </row>
    <row r="149" spans="2:9" ht="26.4" x14ac:dyDescent="0.3">
      <c r="B149" s="17" t="s">
        <v>191</v>
      </c>
      <c r="C149" s="183" t="s">
        <v>441</v>
      </c>
      <c r="D149" s="72" t="s">
        <v>357</v>
      </c>
      <c r="E149" s="203">
        <v>1</v>
      </c>
      <c r="F149" s="157"/>
      <c r="G149" s="24"/>
      <c r="H149" s="70">
        <f t="shared" ref="H149:H151" si="60">E149*F149</f>
        <v>0</v>
      </c>
      <c r="I149" s="65">
        <f t="shared" ref="I149:I151" si="61">E149*G149</f>
        <v>0</v>
      </c>
    </row>
    <row r="150" spans="2:9" ht="26.4" x14ac:dyDescent="0.3">
      <c r="B150" s="17" t="s">
        <v>192</v>
      </c>
      <c r="C150" s="183" t="s">
        <v>442</v>
      </c>
      <c r="D150" s="72" t="s">
        <v>357</v>
      </c>
      <c r="E150" s="203">
        <v>2</v>
      </c>
      <c r="F150" s="157"/>
      <c r="G150" s="24"/>
      <c r="H150" s="70">
        <f t="shared" si="60"/>
        <v>0</v>
      </c>
      <c r="I150" s="65">
        <f t="shared" si="61"/>
        <v>0</v>
      </c>
    </row>
    <row r="151" spans="2:9" ht="26.4" x14ac:dyDescent="0.3">
      <c r="B151" s="17" t="s">
        <v>193</v>
      </c>
      <c r="C151" s="183" t="s">
        <v>443</v>
      </c>
      <c r="D151" s="72" t="s">
        <v>357</v>
      </c>
      <c r="E151" s="203">
        <v>2</v>
      </c>
      <c r="F151" s="157"/>
      <c r="G151" s="24"/>
      <c r="H151" s="70">
        <f t="shared" si="60"/>
        <v>0</v>
      </c>
      <c r="I151" s="65">
        <f t="shared" si="61"/>
        <v>0</v>
      </c>
    </row>
    <row r="152" spans="2:9" x14ac:dyDescent="0.3">
      <c r="B152" s="17"/>
      <c r="C152" s="17"/>
      <c r="D152" s="217"/>
      <c r="E152" s="203"/>
      <c r="F152" s="157"/>
      <c r="G152" s="24"/>
      <c r="H152" s="18"/>
      <c r="I152" s="231"/>
    </row>
    <row r="153" spans="2:9" x14ac:dyDescent="0.3">
      <c r="B153" s="220">
        <v>6</v>
      </c>
      <c r="C153" s="225" t="s">
        <v>184</v>
      </c>
      <c r="D153" s="223"/>
      <c r="E153" s="224"/>
      <c r="F153" s="221"/>
      <c r="G153" s="104"/>
      <c r="H153" s="102"/>
      <c r="I153" s="230"/>
    </row>
    <row r="154" spans="2:9" x14ac:dyDescent="0.3">
      <c r="B154" s="17" t="s">
        <v>203</v>
      </c>
      <c r="C154" s="189" t="s">
        <v>444</v>
      </c>
      <c r="D154" s="72" t="s">
        <v>357</v>
      </c>
      <c r="E154" s="203">
        <v>1</v>
      </c>
      <c r="F154" s="157"/>
      <c r="G154" s="24"/>
      <c r="H154" s="70">
        <f t="shared" ref="H154" si="62">E154*F154</f>
        <v>0</v>
      </c>
      <c r="I154" s="65">
        <f t="shared" ref="I154" si="63">E154*G154</f>
        <v>0</v>
      </c>
    </row>
    <row r="155" spans="2:9" x14ac:dyDescent="0.3">
      <c r="B155" s="17" t="s">
        <v>205</v>
      </c>
      <c r="C155" s="189" t="s">
        <v>445</v>
      </c>
      <c r="D155" s="72" t="s">
        <v>357</v>
      </c>
      <c r="E155" s="203">
        <v>1</v>
      </c>
      <c r="F155" s="157"/>
      <c r="G155" s="24"/>
      <c r="H155" s="70">
        <f t="shared" ref="H155:H156" si="64">E155*F155</f>
        <v>0</v>
      </c>
      <c r="I155" s="65">
        <f t="shared" ref="I155:I156" si="65">E155*G155</f>
        <v>0</v>
      </c>
    </row>
    <row r="156" spans="2:9" x14ac:dyDescent="0.3">
      <c r="B156" s="17" t="s">
        <v>322</v>
      </c>
      <c r="C156" s="189" t="s">
        <v>446</v>
      </c>
      <c r="D156" s="72" t="s">
        <v>357</v>
      </c>
      <c r="E156" s="203">
        <v>1</v>
      </c>
      <c r="F156" s="157"/>
      <c r="G156" s="24"/>
      <c r="H156" s="70">
        <f t="shared" si="64"/>
        <v>0</v>
      </c>
      <c r="I156" s="65">
        <f t="shared" si="65"/>
        <v>0</v>
      </c>
    </row>
    <row r="157" spans="2:9" x14ac:dyDescent="0.3">
      <c r="B157" s="17"/>
      <c r="C157" s="190"/>
      <c r="D157" s="217"/>
      <c r="E157" s="203"/>
      <c r="F157" s="157"/>
      <c r="G157" s="24"/>
      <c r="H157" s="18"/>
      <c r="I157" s="231"/>
    </row>
    <row r="158" spans="2:9" x14ac:dyDescent="0.3">
      <c r="B158" s="220">
        <v>7</v>
      </c>
      <c r="C158" s="225" t="s">
        <v>189</v>
      </c>
      <c r="D158" s="223"/>
      <c r="E158" s="224"/>
      <c r="F158" s="221"/>
      <c r="G158" s="104"/>
      <c r="H158" s="102"/>
      <c r="I158" s="230"/>
    </row>
    <row r="159" spans="2:9" ht="26.4" x14ac:dyDescent="0.3">
      <c r="B159" s="182" t="s">
        <v>207</v>
      </c>
      <c r="C159" s="191" t="s">
        <v>447</v>
      </c>
      <c r="D159" s="203" t="s">
        <v>357</v>
      </c>
      <c r="E159" s="203">
        <v>2</v>
      </c>
      <c r="F159" s="157"/>
      <c r="G159" s="24"/>
      <c r="H159" s="70">
        <f t="shared" ref="H159" si="66">E159*F159</f>
        <v>0</v>
      </c>
      <c r="I159" s="65">
        <f t="shared" ref="I159" si="67">E159*G159</f>
        <v>0</v>
      </c>
    </row>
    <row r="160" spans="2:9" ht="26.4" x14ac:dyDescent="0.3">
      <c r="B160" s="182" t="s">
        <v>209</v>
      </c>
      <c r="C160" s="191" t="s">
        <v>448</v>
      </c>
      <c r="D160" s="203" t="s">
        <v>357</v>
      </c>
      <c r="E160" s="203">
        <v>2</v>
      </c>
      <c r="F160" s="157"/>
      <c r="G160" s="24"/>
      <c r="H160" s="70">
        <f t="shared" ref="H160:H161" si="68">E160*F160</f>
        <v>0</v>
      </c>
      <c r="I160" s="65">
        <f t="shared" ref="I160:I161" si="69">E160*G160</f>
        <v>0</v>
      </c>
    </row>
    <row r="161" spans="2:9" ht="26.4" x14ac:dyDescent="0.3">
      <c r="B161" s="182" t="s">
        <v>211</v>
      </c>
      <c r="C161" s="191" t="s">
        <v>449</v>
      </c>
      <c r="D161" s="203" t="s">
        <v>357</v>
      </c>
      <c r="E161" s="203">
        <v>1</v>
      </c>
      <c r="F161" s="157"/>
      <c r="G161" s="24"/>
      <c r="H161" s="70">
        <f t="shared" si="68"/>
        <v>0</v>
      </c>
      <c r="I161" s="65">
        <f t="shared" si="69"/>
        <v>0</v>
      </c>
    </row>
    <row r="162" spans="2:9" x14ac:dyDescent="0.3">
      <c r="B162" s="182" t="s">
        <v>213</v>
      </c>
      <c r="C162" s="189" t="s">
        <v>445</v>
      </c>
      <c r="D162" s="203" t="s">
        <v>357</v>
      </c>
      <c r="E162" s="203">
        <v>4</v>
      </c>
      <c r="F162" s="157"/>
      <c r="G162" s="24"/>
      <c r="H162" s="70">
        <f t="shared" ref="H162:H163" si="70">E162*F162</f>
        <v>0</v>
      </c>
      <c r="I162" s="65">
        <f t="shared" ref="I162:I163" si="71">E162*G162</f>
        <v>0</v>
      </c>
    </row>
    <row r="163" spans="2:9" ht="26.4" x14ac:dyDescent="0.3">
      <c r="B163" s="182" t="s">
        <v>215</v>
      </c>
      <c r="C163" s="190" t="s">
        <v>450</v>
      </c>
      <c r="D163" s="203" t="s">
        <v>357</v>
      </c>
      <c r="E163" s="203">
        <v>2</v>
      </c>
      <c r="F163" s="157"/>
      <c r="G163" s="24"/>
      <c r="H163" s="70">
        <f t="shared" si="70"/>
        <v>0</v>
      </c>
      <c r="I163" s="65">
        <f t="shared" si="71"/>
        <v>0</v>
      </c>
    </row>
    <row r="164" spans="2:9" x14ac:dyDescent="0.3">
      <c r="B164" s="182" t="s">
        <v>217</v>
      </c>
      <c r="C164" s="189" t="s">
        <v>451</v>
      </c>
      <c r="D164" s="203" t="s">
        <v>357</v>
      </c>
      <c r="E164" s="203">
        <v>1</v>
      </c>
      <c r="F164" s="157"/>
      <c r="G164" s="24"/>
      <c r="H164" s="70">
        <f t="shared" ref="H164" si="72">E164*F164</f>
        <v>0</v>
      </c>
      <c r="I164" s="65">
        <f t="shared" ref="I164" si="73">E164*G164</f>
        <v>0</v>
      </c>
    </row>
    <row r="165" spans="2:9" x14ac:dyDescent="0.3">
      <c r="B165" s="182" t="s">
        <v>614</v>
      </c>
      <c r="C165" s="189" t="s">
        <v>188</v>
      </c>
      <c r="D165" s="203" t="s">
        <v>357</v>
      </c>
      <c r="E165" s="203">
        <v>2</v>
      </c>
      <c r="F165" s="157"/>
      <c r="G165" s="24"/>
      <c r="H165" s="70">
        <f t="shared" ref="H165:H166" si="74">E165*F165</f>
        <v>0</v>
      </c>
      <c r="I165" s="65">
        <f t="shared" ref="I165:I166" si="75">E165*G165</f>
        <v>0</v>
      </c>
    </row>
    <row r="166" spans="2:9" ht="26.4" x14ac:dyDescent="0.3">
      <c r="B166" s="182" t="s">
        <v>615</v>
      </c>
      <c r="C166" s="191" t="s">
        <v>409</v>
      </c>
      <c r="D166" s="203" t="s">
        <v>357</v>
      </c>
      <c r="E166" s="203">
        <v>1</v>
      </c>
      <c r="F166" s="157"/>
      <c r="G166" s="24"/>
      <c r="H166" s="70">
        <f t="shared" si="74"/>
        <v>0</v>
      </c>
      <c r="I166" s="65">
        <f t="shared" si="75"/>
        <v>0</v>
      </c>
    </row>
    <row r="167" spans="2:9" x14ac:dyDescent="0.3">
      <c r="B167" s="17"/>
      <c r="C167" s="190"/>
      <c r="D167" s="217"/>
      <c r="E167" s="203"/>
      <c r="F167" s="157"/>
      <c r="G167" s="24"/>
      <c r="H167" s="18"/>
      <c r="I167" s="231"/>
    </row>
    <row r="168" spans="2:9" x14ac:dyDescent="0.3">
      <c r="B168" s="220">
        <v>8</v>
      </c>
      <c r="C168" s="226" t="s">
        <v>195</v>
      </c>
      <c r="D168" s="227"/>
      <c r="E168" s="228"/>
      <c r="F168" s="221"/>
      <c r="G168" s="104"/>
      <c r="H168" s="102"/>
      <c r="I168" s="230"/>
    </row>
    <row r="169" spans="2:9" ht="39.6" x14ac:dyDescent="0.3">
      <c r="B169" s="17" t="s">
        <v>220</v>
      </c>
      <c r="C169" s="190" t="s">
        <v>452</v>
      </c>
      <c r="D169" s="72" t="s">
        <v>85</v>
      </c>
      <c r="E169" s="203">
        <v>1</v>
      </c>
      <c r="F169" s="157"/>
      <c r="G169" s="24"/>
      <c r="H169" s="70">
        <f t="shared" ref="H169:H175" si="76">E169*F169</f>
        <v>0</v>
      </c>
      <c r="I169" s="65">
        <f t="shared" ref="I169:I175" si="77">E169*G169</f>
        <v>0</v>
      </c>
    </row>
    <row r="170" spans="2:9" ht="39.6" x14ac:dyDescent="0.3">
      <c r="B170" s="17" t="s">
        <v>222</v>
      </c>
      <c r="C170" s="190" t="s">
        <v>453</v>
      </c>
      <c r="D170" s="72" t="s">
        <v>85</v>
      </c>
      <c r="E170" s="203">
        <v>1</v>
      </c>
      <c r="F170" s="157"/>
      <c r="G170" s="24"/>
      <c r="H170" s="70">
        <f t="shared" si="76"/>
        <v>0</v>
      </c>
      <c r="I170" s="65">
        <f t="shared" si="77"/>
        <v>0</v>
      </c>
    </row>
    <row r="171" spans="2:9" ht="39.6" x14ac:dyDescent="0.3">
      <c r="B171" s="17" t="s">
        <v>224</v>
      </c>
      <c r="C171" s="190" t="s">
        <v>454</v>
      </c>
      <c r="D171" s="72" t="s">
        <v>85</v>
      </c>
      <c r="E171" s="203">
        <v>1</v>
      </c>
      <c r="F171" s="157"/>
      <c r="G171" s="24"/>
      <c r="H171" s="70">
        <f t="shared" si="76"/>
        <v>0</v>
      </c>
      <c r="I171" s="65">
        <f t="shared" si="77"/>
        <v>0</v>
      </c>
    </row>
    <row r="172" spans="2:9" ht="39.6" x14ac:dyDescent="0.3">
      <c r="B172" s="17" t="s">
        <v>323</v>
      </c>
      <c r="C172" s="190" t="s">
        <v>455</v>
      </c>
      <c r="D172" s="72" t="s">
        <v>85</v>
      </c>
      <c r="E172" s="203">
        <v>1</v>
      </c>
      <c r="F172" s="157"/>
      <c r="G172" s="24"/>
      <c r="H172" s="70">
        <f t="shared" si="76"/>
        <v>0</v>
      </c>
      <c r="I172" s="65">
        <f t="shared" si="77"/>
        <v>0</v>
      </c>
    </row>
    <row r="173" spans="2:9" ht="39.6" x14ac:dyDescent="0.3">
      <c r="B173" s="17" t="s">
        <v>324</v>
      </c>
      <c r="C173" s="190" t="s">
        <v>456</v>
      </c>
      <c r="D173" s="72" t="s">
        <v>85</v>
      </c>
      <c r="E173" s="203">
        <v>2</v>
      </c>
      <c r="F173" s="157"/>
      <c r="G173" s="24"/>
      <c r="H173" s="70">
        <f t="shared" si="76"/>
        <v>0</v>
      </c>
      <c r="I173" s="65">
        <f t="shared" si="77"/>
        <v>0</v>
      </c>
    </row>
    <row r="174" spans="2:9" ht="52.8" x14ac:dyDescent="0.3">
      <c r="B174" s="17" t="s">
        <v>325</v>
      </c>
      <c r="C174" s="190" t="s">
        <v>457</v>
      </c>
      <c r="D174" s="72" t="s">
        <v>85</v>
      </c>
      <c r="E174" s="203">
        <v>2</v>
      </c>
      <c r="F174" s="157"/>
      <c r="G174" s="24"/>
      <c r="H174" s="70">
        <f t="shared" si="76"/>
        <v>0</v>
      </c>
      <c r="I174" s="65">
        <f t="shared" si="77"/>
        <v>0</v>
      </c>
    </row>
    <row r="175" spans="2:9" ht="39.6" x14ac:dyDescent="0.3">
      <c r="B175" s="17" t="s">
        <v>326</v>
      </c>
      <c r="C175" s="190" t="s">
        <v>458</v>
      </c>
      <c r="D175" s="72" t="s">
        <v>85</v>
      </c>
      <c r="E175" s="203">
        <v>1</v>
      </c>
      <c r="F175" s="157"/>
      <c r="G175" s="24"/>
      <c r="H175" s="70">
        <f t="shared" si="76"/>
        <v>0</v>
      </c>
      <c r="I175" s="65">
        <f t="shared" si="77"/>
        <v>0</v>
      </c>
    </row>
    <row r="176" spans="2:9" x14ac:dyDescent="0.3">
      <c r="B176" s="17"/>
      <c r="C176" s="190"/>
      <c r="D176" s="217"/>
      <c r="E176" s="203"/>
      <c r="F176" s="157"/>
      <c r="G176" s="24"/>
      <c r="H176" s="18"/>
      <c r="I176" s="231"/>
    </row>
    <row r="177" spans="2:9" x14ac:dyDescent="0.3">
      <c r="B177" s="220">
        <v>9</v>
      </c>
      <c r="C177" s="226" t="s">
        <v>198</v>
      </c>
      <c r="D177" s="223"/>
      <c r="E177" s="224"/>
      <c r="F177" s="221"/>
      <c r="G177" s="104"/>
      <c r="H177" s="102"/>
      <c r="I177" s="230"/>
    </row>
    <row r="178" spans="2:9" x14ac:dyDescent="0.3">
      <c r="B178" s="17" t="s">
        <v>227</v>
      </c>
      <c r="C178" s="190" t="s">
        <v>199</v>
      </c>
      <c r="D178" s="72" t="s">
        <v>85</v>
      </c>
      <c r="E178" s="203">
        <v>1</v>
      </c>
      <c r="F178" s="157"/>
      <c r="G178" s="24"/>
      <c r="H178" s="70">
        <f t="shared" ref="H178" si="78">E178*F178</f>
        <v>0</v>
      </c>
      <c r="I178" s="65">
        <f t="shared" ref="I178" si="79">E178*G178</f>
        <v>0</v>
      </c>
    </row>
    <row r="179" spans="2:9" x14ac:dyDescent="0.3">
      <c r="B179" s="17" t="s">
        <v>229</v>
      </c>
      <c r="C179" s="190" t="s">
        <v>200</v>
      </c>
      <c r="D179" s="72" t="s">
        <v>85</v>
      </c>
      <c r="E179" s="203">
        <v>1</v>
      </c>
      <c r="F179" s="157"/>
      <c r="G179" s="24"/>
      <c r="H179" s="70">
        <f t="shared" ref="H179:H180" si="80">E179*F179</f>
        <v>0</v>
      </c>
      <c r="I179" s="65">
        <f t="shared" ref="I179:I180" si="81">E179*G179</f>
        <v>0</v>
      </c>
    </row>
    <row r="180" spans="2:9" x14ac:dyDescent="0.3">
      <c r="B180" s="17" t="s">
        <v>230</v>
      </c>
      <c r="C180" s="190" t="s">
        <v>201</v>
      </c>
      <c r="D180" s="72" t="s">
        <v>85</v>
      </c>
      <c r="E180" s="203">
        <v>1</v>
      </c>
      <c r="F180" s="157"/>
      <c r="G180" s="24"/>
      <c r="H180" s="70">
        <f t="shared" si="80"/>
        <v>0</v>
      </c>
      <c r="I180" s="65">
        <f t="shared" si="81"/>
        <v>0</v>
      </c>
    </row>
    <row r="181" spans="2:9" x14ac:dyDescent="0.3">
      <c r="B181" s="17"/>
      <c r="C181" s="190"/>
      <c r="D181" s="217"/>
      <c r="E181" s="203"/>
      <c r="F181" s="157"/>
      <c r="G181" s="24"/>
      <c r="H181" s="18"/>
      <c r="I181" s="231"/>
    </row>
    <row r="182" spans="2:9" x14ac:dyDescent="0.3">
      <c r="B182" s="220">
        <v>10</v>
      </c>
      <c r="C182" s="222" t="s">
        <v>202</v>
      </c>
      <c r="D182" s="223"/>
      <c r="E182" s="224"/>
      <c r="F182" s="221"/>
      <c r="G182" s="104"/>
      <c r="H182" s="102"/>
      <c r="I182" s="230"/>
    </row>
    <row r="183" spans="2:9" ht="26.4" x14ac:dyDescent="0.3">
      <c r="B183" s="17" t="s">
        <v>235</v>
      </c>
      <c r="C183" s="183" t="s">
        <v>204</v>
      </c>
      <c r="D183" s="72" t="s">
        <v>85</v>
      </c>
      <c r="E183" s="203">
        <v>1</v>
      </c>
      <c r="F183" s="157"/>
      <c r="G183" s="24"/>
      <c r="H183" s="70">
        <f t="shared" ref="H183" si="82">E183*F183</f>
        <v>0</v>
      </c>
      <c r="I183" s="65">
        <f t="shared" ref="I183" si="83">E183*G183</f>
        <v>0</v>
      </c>
    </row>
    <row r="184" spans="2:9" ht="26.4" x14ac:dyDescent="0.3">
      <c r="B184" s="17" t="s">
        <v>236</v>
      </c>
      <c r="C184" s="190" t="s">
        <v>466</v>
      </c>
      <c r="D184" s="72" t="s">
        <v>357</v>
      </c>
      <c r="E184" s="203">
        <v>1</v>
      </c>
      <c r="F184" s="157"/>
      <c r="G184" s="24"/>
      <c r="H184" s="70">
        <f t="shared" ref="H184" si="84">E184*F184</f>
        <v>0</v>
      </c>
      <c r="I184" s="65">
        <f t="shared" ref="I184" si="85">E184*G184</f>
        <v>0</v>
      </c>
    </row>
    <row r="185" spans="2:9" x14ac:dyDescent="0.3">
      <c r="B185" s="17"/>
      <c r="C185" s="190"/>
      <c r="D185" s="217"/>
      <c r="E185" s="203"/>
      <c r="F185" s="157"/>
      <c r="G185" s="24"/>
      <c r="H185" s="18"/>
      <c r="I185" s="231"/>
    </row>
    <row r="186" spans="2:9" x14ac:dyDescent="0.3">
      <c r="B186" s="220">
        <v>11</v>
      </c>
      <c r="C186" s="222" t="s">
        <v>206</v>
      </c>
      <c r="D186" s="223"/>
      <c r="E186" s="224"/>
      <c r="F186" s="221"/>
      <c r="G186" s="104"/>
      <c r="H186" s="102"/>
      <c r="I186" s="230"/>
    </row>
    <row r="187" spans="2:9" x14ac:dyDescent="0.3">
      <c r="B187" s="17" t="s">
        <v>243</v>
      </c>
      <c r="C187" s="183" t="s">
        <v>208</v>
      </c>
      <c r="D187" s="72" t="s">
        <v>85</v>
      </c>
      <c r="E187" s="203">
        <v>1</v>
      </c>
      <c r="F187" s="157"/>
      <c r="G187" s="24"/>
      <c r="H187" s="70">
        <f t="shared" ref="H187" si="86">E187*F187</f>
        <v>0</v>
      </c>
      <c r="I187" s="65">
        <f t="shared" ref="I187" si="87">E187*G187</f>
        <v>0</v>
      </c>
    </row>
    <row r="188" spans="2:9" x14ac:dyDescent="0.3">
      <c r="B188" s="17" t="s">
        <v>244</v>
      </c>
      <c r="C188" s="183" t="s">
        <v>210</v>
      </c>
      <c r="D188" s="72" t="s">
        <v>85</v>
      </c>
      <c r="E188" s="203">
        <v>1</v>
      </c>
      <c r="F188" s="157"/>
      <c r="G188" s="24"/>
      <c r="H188" s="70">
        <f t="shared" ref="H188:H192" si="88">E188*F188</f>
        <v>0</v>
      </c>
      <c r="I188" s="65">
        <f t="shared" ref="I188:I192" si="89">E188*G188</f>
        <v>0</v>
      </c>
    </row>
    <row r="189" spans="2:9" x14ac:dyDescent="0.3">
      <c r="B189" s="17" t="s">
        <v>245</v>
      </c>
      <c r="C189" s="183" t="s">
        <v>212</v>
      </c>
      <c r="D189" s="72" t="s">
        <v>85</v>
      </c>
      <c r="E189" s="203">
        <v>1</v>
      </c>
      <c r="F189" s="157"/>
      <c r="G189" s="24"/>
      <c r="H189" s="70">
        <f t="shared" si="88"/>
        <v>0</v>
      </c>
      <c r="I189" s="65">
        <f t="shared" si="89"/>
        <v>0</v>
      </c>
    </row>
    <row r="190" spans="2:9" x14ac:dyDescent="0.3">
      <c r="B190" s="17" t="s">
        <v>247</v>
      </c>
      <c r="C190" s="183" t="s">
        <v>214</v>
      </c>
      <c r="D190" s="72" t="s">
        <v>85</v>
      </c>
      <c r="E190" s="203">
        <v>1</v>
      </c>
      <c r="F190" s="157"/>
      <c r="G190" s="24"/>
      <c r="H190" s="70">
        <f t="shared" si="88"/>
        <v>0</v>
      </c>
      <c r="I190" s="65">
        <f t="shared" si="89"/>
        <v>0</v>
      </c>
    </row>
    <row r="191" spans="2:9" ht="26.4" x14ac:dyDescent="0.3">
      <c r="B191" s="17" t="s">
        <v>248</v>
      </c>
      <c r="C191" s="183" t="s">
        <v>216</v>
      </c>
      <c r="D191" s="72" t="s">
        <v>85</v>
      </c>
      <c r="E191" s="203">
        <v>1</v>
      </c>
      <c r="F191" s="157"/>
      <c r="G191" s="24"/>
      <c r="H191" s="70">
        <f t="shared" si="88"/>
        <v>0</v>
      </c>
      <c r="I191" s="65">
        <f t="shared" si="89"/>
        <v>0</v>
      </c>
    </row>
    <row r="192" spans="2:9" x14ac:dyDescent="0.3">
      <c r="B192" s="17" t="s">
        <v>249</v>
      </c>
      <c r="C192" s="183" t="s">
        <v>218</v>
      </c>
      <c r="D192" s="72" t="s">
        <v>357</v>
      </c>
      <c r="E192" s="203">
        <v>1</v>
      </c>
      <c r="F192" s="157"/>
      <c r="G192" s="24"/>
      <c r="H192" s="70">
        <f t="shared" si="88"/>
        <v>0</v>
      </c>
      <c r="I192" s="65">
        <f t="shared" si="89"/>
        <v>0</v>
      </c>
    </row>
    <row r="193" spans="2:9" x14ac:dyDescent="0.3">
      <c r="B193" s="17"/>
      <c r="C193" s="183"/>
      <c r="D193" s="217"/>
      <c r="E193" s="203"/>
      <c r="F193" s="157"/>
      <c r="G193" s="24"/>
      <c r="H193" s="18"/>
      <c r="I193" s="231"/>
    </row>
    <row r="194" spans="2:9" x14ac:dyDescent="0.3">
      <c r="B194" s="220">
        <v>12</v>
      </c>
      <c r="C194" s="226" t="s">
        <v>219</v>
      </c>
      <c r="D194" s="223"/>
      <c r="E194" s="224"/>
      <c r="F194" s="221"/>
      <c r="G194" s="104"/>
      <c r="H194" s="102"/>
      <c r="I194" s="230"/>
    </row>
    <row r="195" spans="2:9" x14ac:dyDescent="0.3">
      <c r="B195" s="17" t="s">
        <v>251</v>
      </c>
      <c r="C195" s="190" t="s">
        <v>221</v>
      </c>
      <c r="D195" s="72" t="s">
        <v>357</v>
      </c>
      <c r="E195" s="203">
        <v>1</v>
      </c>
      <c r="F195" s="157"/>
      <c r="G195" s="24"/>
      <c r="H195" s="70">
        <f t="shared" ref="H195" si="90">E195*F195</f>
        <v>0</v>
      </c>
      <c r="I195" s="65">
        <f t="shared" ref="I195" si="91">E195*G195</f>
        <v>0</v>
      </c>
    </row>
    <row r="196" spans="2:9" x14ac:dyDescent="0.3">
      <c r="B196" s="17" t="s">
        <v>252</v>
      </c>
      <c r="C196" s="190" t="s">
        <v>223</v>
      </c>
      <c r="D196" s="72" t="s">
        <v>357</v>
      </c>
      <c r="E196" s="203">
        <v>1</v>
      </c>
      <c r="F196" s="157"/>
      <c r="G196" s="24"/>
      <c r="H196" s="70">
        <f t="shared" ref="H196:H197" si="92">E196*F196</f>
        <v>0</v>
      </c>
      <c r="I196" s="65">
        <f t="shared" ref="I196:I197" si="93">E196*G196</f>
        <v>0</v>
      </c>
    </row>
    <row r="197" spans="2:9" x14ac:dyDescent="0.3">
      <c r="B197" s="17" t="s">
        <v>327</v>
      </c>
      <c r="C197" s="190" t="s">
        <v>225</v>
      </c>
      <c r="D197" s="72" t="s">
        <v>357</v>
      </c>
      <c r="E197" s="203">
        <v>1</v>
      </c>
      <c r="F197" s="157"/>
      <c r="G197" s="24"/>
      <c r="H197" s="70">
        <f t="shared" si="92"/>
        <v>0</v>
      </c>
      <c r="I197" s="65">
        <f t="shared" si="93"/>
        <v>0</v>
      </c>
    </row>
    <row r="198" spans="2:9" x14ac:dyDescent="0.3">
      <c r="B198" s="17"/>
      <c r="C198" s="190"/>
      <c r="D198" s="217"/>
      <c r="E198" s="203"/>
      <c r="F198" s="157"/>
      <c r="G198" s="24"/>
      <c r="H198" s="18"/>
      <c r="I198" s="231"/>
    </row>
    <row r="199" spans="2:9" x14ac:dyDescent="0.3">
      <c r="B199" s="220">
        <v>13</v>
      </c>
      <c r="C199" s="226" t="s">
        <v>226</v>
      </c>
      <c r="D199" s="223"/>
      <c r="E199" s="224"/>
      <c r="F199" s="221"/>
      <c r="G199" s="104"/>
      <c r="H199" s="102"/>
      <c r="I199" s="230"/>
    </row>
    <row r="200" spans="2:9" x14ac:dyDescent="0.3">
      <c r="B200" s="17" t="s">
        <v>254</v>
      </c>
      <c r="C200" s="190" t="s">
        <v>228</v>
      </c>
      <c r="D200" s="72" t="s">
        <v>357</v>
      </c>
      <c r="E200" s="203">
        <v>1</v>
      </c>
      <c r="F200" s="157"/>
      <c r="G200" s="24"/>
      <c r="H200" s="70">
        <f t="shared" ref="H200" si="94">E200*F200</f>
        <v>0</v>
      </c>
      <c r="I200" s="65">
        <f t="shared" ref="I200" si="95">E200*G200</f>
        <v>0</v>
      </c>
    </row>
    <row r="201" spans="2:9" x14ac:dyDescent="0.3">
      <c r="B201" s="17" t="s">
        <v>328</v>
      </c>
      <c r="C201" s="190" t="s">
        <v>431</v>
      </c>
      <c r="D201" s="72" t="s">
        <v>357</v>
      </c>
      <c r="E201" s="256">
        <v>2</v>
      </c>
      <c r="F201" s="157"/>
      <c r="G201" s="24"/>
      <c r="H201" s="70">
        <f t="shared" ref="H201:H203" si="96">E201*F201</f>
        <v>0</v>
      </c>
      <c r="I201" s="65">
        <f t="shared" ref="I201:I203" si="97">E201*G201</f>
        <v>0</v>
      </c>
    </row>
    <row r="202" spans="2:9" x14ac:dyDescent="0.3">
      <c r="B202" s="17" t="s">
        <v>329</v>
      </c>
      <c r="C202" s="190" t="s">
        <v>231</v>
      </c>
      <c r="D202" s="72" t="s">
        <v>357</v>
      </c>
      <c r="E202" s="203">
        <v>1</v>
      </c>
      <c r="F202" s="157"/>
      <c r="G202" s="24"/>
      <c r="H202" s="70">
        <f t="shared" si="96"/>
        <v>0</v>
      </c>
      <c r="I202" s="65">
        <f t="shared" si="97"/>
        <v>0</v>
      </c>
    </row>
    <row r="203" spans="2:9" x14ac:dyDescent="0.3">
      <c r="B203" s="17" t="s">
        <v>330</v>
      </c>
      <c r="C203" s="190" t="s">
        <v>233</v>
      </c>
      <c r="D203" s="72" t="s">
        <v>357</v>
      </c>
      <c r="E203" s="203">
        <v>1</v>
      </c>
      <c r="F203" s="157"/>
      <c r="G203" s="24"/>
      <c r="H203" s="70">
        <f t="shared" si="96"/>
        <v>0</v>
      </c>
      <c r="I203" s="65">
        <f t="shared" si="97"/>
        <v>0</v>
      </c>
    </row>
    <row r="204" spans="2:9" x14ac:dyDescent="0.3">
      <c r="B204" s="17"/>
      <c r="C204" s="183"/>
      <c r="D204" s="217"/>
      <c r="E204" s="203"/>
      <c r="F204" s="157"/>
      <c r="G204" s="24"/>
      <c r="H204" s="18"/>
      <c r="I204" s="231"/>
    </row>
    <row r="205" spans="2:9" x14ac:dyDescent="0.3">
      <c r="B205" s="220">
        <v>14</v>
      </c>
      <c r="C205" s="232" t="s">
        <v>234</v>
      </c>
      <c r="D205" s="223"/>
      <c r="E205" s="224"/>
      <c r="F205" s="221"/>
      <c r="G205" s="104"/>
      <c r="H205" s="102"/>
      <c r="I205" s="230"/>
    </row>
    <row r="206" spans="2:9" ht="39.6" x14ac:dyDescent="0.3">
      <c r="B206" s="17" t="s">
        <v>256</v>
      </c>
      <c r="C206" s="197" t="s">
        <v>459</v>
      </c>
      <c r="D206" s="72" t="s">
        <v>85</v>
      </c>
      <c r="E206" s="203">
        <v>1</v>
      </c>
      <c r="F206" s="157"/>
      <c r="G206" s="24"/>
      <c r="H206" s="70">
        <f t="shared" ref="H206" si="98">E206*F206</f>
        <v>0</v>
      </c>
      <c r="I206" s="65">
        <f t="shared" ref="I206" si="99">E206*G206</f>
        <v>0</v>
      </c>
    </row>
    <row r="207" spans="2:9" ht="26.4" x14ac:dyDescent="0.3">
      <c r="B207" s="17" t="s">
        <v>257</v>
      </c>
      <c r="C207" s="197" t="s">
        <v>238</v>
      </c>
      <c r="D207" s="72" t="s">
        <v>85</v>
      </c>
      <c r="E207" s="203">
        <v>1</v>
      </c>
      <c r="F207" s="157"/>
      <c r="G207" s="24"/>
      <c r="H207" s="70">
        <f t="shared" ref="H207:H211" si="100">E207*F207</f>
        <v>0</v>
      </c>
      <c r="I207" s="65">
        <f t="shared" ref="I207:I211" si="101">E207*G207</f>
        <v>0</v>
      </c>
    </row>
    <row r="208" spans="2:9" ht="26.4" x14ac:dyDescent="0.3">
      <c r="B208" s="17" t="s">
        <v>258</v>
      </c>
      <c r="C208" s="197" t="s">
        <v>412</v>
      </c>
      <c r="D208" s="72" t="s">
        <v>85</v>
      </c>
      <c r="E208" s="203">
        <v>1</v>
      </c>
      <c r="F208" s="157"/>
      <c r="G208" s="24"/>
      <c r="H208" s="70">
        <f t="shared" si="100"/>
        <v>0</v>
      </c>
      <c r="I208" s="65">
        <f t="shared" si="101"/>
        <v>0</v>
      </c>
    </row>
    <row r="209" spans="2:9" x14ac:dyDescent="0.3">
      <c r="B209" s="17" t="s">
        <v>259</v>
      </c>
      <c r="C209" s="197" t="s">
        <v>239</v>
      </c>
      <c r="D209" s="72" t="s">
        <v>85</v>
      </c>
      <c r="E209" s="203">
        <v>1</v>
      </c>
      <c r="F209" s="157"/>
      <c r="G209" s="24"/>
      <c r="H209" s="70">
        <f t="shared" si="100"/>
        <v>0</v>
      </c>
      <c r="I209" s="65">
        <f t="shared" si="101"/>
        <v>0</v>
      </c>
    </row>
    <row r="210" spans="2:9" x14ac:dyDescent="0.3">
      <c r="B210" s="17" t="s">
        <v>260</v>
      </c>
      <c r="C210" s="197" t="s">
        <v>240</v>
      </c>
      <c r="D210" s="72" t="s">
        <v>85</v>
      </c>
      <c r="E210" s="203">
        <v>1</v>
      </c>
      <c r="F210" s="157"/>
      <c r="G210" s="24"/>
      <c r="H210" s="70">
        <f t="shared" si="100"/>
        <v>0</v>
      </c>
      <c r="I210" s="65">
        <f t="shared" si="101"/>
        <v>0</v>
      </c>
    </row>
    <row r="211" spans="2:9" ht="26.4" x14ac:dyDescent="0.3">
      <c r="B211" s="17" t="s">
        <v>261</v>
      </c>
      <c r="C211" s="197" t="s">
        <v>241</v>
      </c>
      <c r="D211" s="72" t="s">
        <v>85</v>
      </c>
      <c r="E211" s="203">
        <v>1</v>
      </c>
      <c r="F211" s="157"/>
      <c r="G211" s="24"/>
      <c r="H211" s="70">
        <f t="shared" si="100"/>
        <v>0</v>
      </c>
      <c r="I211" s="65">
        <f t="shared" si="101"/>
        <v>0</v>
      </c>
    </row>
    <row r="212" spans="2:9" ht="39.6" x14ac:dyDescent="0.3">
      <c r="B212" s="17" t="s">
        <v>262</v>
      </c>
      <c r="C212" s="197" t="s">
        <v>460</v>
      </c>
      <c r="D212" s="72" t="s">
        <v>85</v>
      </c>
      <c r="E212" s="203">
        <v>1</v>
      </c>
      <c r="F212" s="157"/>
      <c r="G212" s="24"/>
      <c r="H212" s="70">
        <f t="shared" ref="H212" si="102">E212*F212</f>
        <v>0</v>
      </c>
      <c r="I212" s="65">
        <f t="shared" ref="I212" si="103">E212*G212</f>
        <v>0</v>
      </c>
    </row>
    <row r="213" spans="2:9" x14ac:dyDescent="0.3">
      <c r="B213" s="17"/>
      <c r="C213" s="183"/>
      <c r="D213" s="217"/>
      <c r="E213" s="203"/>
      <c r="F213" s="157"/>
      <c r="G213" s="24"/>
      <c r="H213" s="18"/>
      <c r="I213" s="231"/>
    </row>
    <row r="214" spans="2:9" x14ac:dyDescent="0.3">
      <c r="B214" s="220">
        <v>15</v>
      </c>
      <c r="C214" s="226" t="s">
        <v>242</v>
      </c>
      <c r="D214" s="223"/>
      <c r="E214" s="224"/>
      <c r="F214" s="221"/>
      <c r="G214" s="104"/>
      <c r="H214" s="102"/>
      <c r="I214" s="230"/>
    </row>
    <row r="215" spans="2:9" ht="39.6" x14ac:dyDescent="0.3">
      <c r="B215" s="17" t="s">
        <v>264</v>
      </c>
      <c r="C215" s="190" t="s">
        <v>438</v>
      </c>
      <c r="D215" s="72" t="s">
        <v>85</v>
      </c>
      <c r="E215" s="203">
        <v>1</v>
      </c>
      <c r="F215" s="157"/>
      <c r="G215" s="24"/>
      <c r="H215" s="70">
        <f t="shared" ref="H215" si="104">E215*F215</f>
        <v>0</v>
      </c>
      <c r="I215" s="65">
        <f t="shared" ref="I215" si="105">E215*G215</f>
        <v>0</v>
      </c>
    </row>
    <row r="216" spans="2:9" ht="52.8" x14ac:dyDescent="0.3">
      <c r="B216" s="17" t="s">
        <v>281</v>
      </c>
      <c r="C216" s="190" t="s">
        <v>413</v>
      </c>
      <c r="D216" s="72" t="s">
        <v>85</v>
      </c>
      <c r="E216" s="203">
        <v>1</v>
      </c>
      <c r="F216" s="157"/>
      <c r="G216" s="24"/>
      <c r="H216" s="70">
        <f t="shared" ref="H216:H219" si="106">E216*F216</f>
        <v>0</v>
      </c>
      <c r="I216" s="65">
        <f t="shared" ref="I216:I219" si="107">E216*G216</f>
        <v>0</v>
      </c>
    </row>
    <row r="217" spans="2:9" ht="26.4" x14ac:dyDescent="0.3">
      <c r="B217" s="17" t="s">
        <v>282</v>
      </c>
      <c r="C217" s="198" t="s">
        <v>461</v>
      </c>
      <c r="D217" s="72" t="s">
        <v>85</v>
      </c>
      <c r="E217" s="203">
        <v>1</v>
      </c>
      <c r="F217" s="157"/>
      <c r="G217" s="24"/>
      <c r="H217" s="70">
        <f t="shared" si="106"/>
        <v>0</v>
      </c>
      <c r="I217" s="65">
        <f t="shared" si="107"/>
        <v>0</v>
      </c>
    </row>
    <row r="218" spans="2:9" ht="26.4" x14ac:dyDescent="0.3">
      <c r="B218" s="17" t="s">
        <v>287</v>
      </c>
      <c r="C218" s="198" t="s">
        <v>414</v>
      </c>
      <c r="D218" s="72" t="s">
        <v>357</v>
      </c>
      <c r="E218" s="203">
        <v>3</v>
      </c>
      <c r="F218" s="157"/>
      <c r="G218" s="24"/>
      <c r="H218" s="70">
        <f t="shared" ref="H218" si="108">E218*F218</f>
        <v>0</v>
      </c>
      <c r="I218" s="65">
        <f t="shared" ref="I218" si="109">E218*G218</f>
        <v>0</v>
      </c>
    </row>
    <row r="219" spans="2:9" ht="26.4" x14ac:dyDescent="0.3">
      <c r="B219" s="17" t="s">
        <v>291</v>
      </c>
      <c r="C219" s="197" t="s">
        <v>415</v>
      </c>
      <c r="D219" s="72" t="s">
        <v>85</v>
      </c>
      <c r="E219" s="203">
        <v>1</v>
      </c>
      <c r="F219" s="157"/>
      <c r="G219" s="24"/>
      <c r="H219" s="70">
        <f t="shared" si="106"/>
        <v>0</v>
      </c>
      <c r="I219" s="65">
        <f t="shared" si="107"/>
        <v>0</v>
      </c>
    </row>
    <row r="220" spans="2:9" x14ac:dyDescent="0.3">
      <c r="B220" s="17"/>
      <c r="C220" s="183"/>
      <c r="D220" s="217"/>
      <c r="E220" s="203"/>
      <c r="F220" s="157"/>
      <c r="G220" s="24"/>
      <c r="H220" s="18"/>
      <c r="I220" s="231"/>
    </row>
    <row r="221" spans="2:9" x14ac:dyDescent="0.3">
      <c r="B221" s="220">
        <v>16</v>
      </c>
      <c r="C221" s="226" t="s">
        <v>250</v>
      </c>
      <c r="D221" s="223"/>
      <c r="E221" s="224"/>
      <c r="F221" s="221"/>
      <c r="G221" s="104"/>
      <c r="H221" s="102"/>
      <c r="I221" s="230"/>
    </row>
    <row r="222" spans="2:9" ht="35.549999999999997" customHeight="1" x14ac:dyDescent="0.3">
      <c r="B222" s="17" t="s">
        <v>312</v>
      </c>
      <c r="C222" s="190" t="s">
        <v>379</v>
      </c>
      <c r="D222" s="72" t="s">
        <v>85</v>
      </c>
      <c r="E222" s="203">
        <v>1</v>
      </c>
      <c r="F222" s="157"/>
      <c r="G222" s="24"/>
      <c r="H222" s="70">
        <f t="shared" ref="H222" si="110">E222*F222</f>
        <v>0</v>
      </c>
      <c r="I222" s="65">
        <f t="shared" ref="I222" si="111">E222*G222</f>
        <v>0</v>
      </c>
    </row>
    <row r="223" spans="2:9" ht="39.6" x14ac:dyDescent="0.3">
      <c r="B223" s="17" t="s">
        <v>331</v>
      </c>
      <c r="C223" s="198" t="s">
        <v>366</v>
      </c>
      <c r="D223" s="72" t="s">
        <v>85</v>
      </c>
      <c r="E223" s="203">
        <v>1</v>
      </c>
      <c r="F223" s="157"/>
      <c r="G223" s="24"/>
      <c r="H223" s="70">
        <f t="shared" ref="H223" si="112">E223*F223</f>
        <v>0</v>
      </c>
      <c r="I223" s="65">
        <f t="shared" ref="I223" si="113">E223*G223</f>
        <v>0</v>
      </c>
    </row>
    <row r="224" spans="2:9" x14ac:dyDescent="0.3">
      <c r="B224" s="17"/>
      <c r="C224" s="183"/>
      <c r="D224" s="217"/>
      <c r="E224" s="203"/>
      <c r="F224" s="157"/>
      <c r="G224" s="24"/>
      <c r="H224" s="18"/>
      <c r="I224" s="231"/>
    </row>
    <row r="225" spans="2:9" x14ac:dyDescent="0.3">
      <c r="B225" s="220">
        <v>17</v>
      </c>
      <c r="C225" s="233" t="s">
        <v>253</v>
      </c>
      <c r="D225" s="223"/>
      <c r="E225" s="224"/>
      <c r="F225" s="221"/>
      <c r="G225" s="104"/>
      <c r="H225" s="102"/>
      <c r="I225" s="230"/>
    </row>
    <row r="226" spans="2:9" ht="26.4" x14ac:dyDescent="0.3">
      <c r="B226" s="17" t="s">
        <v>332</v>
      </c>
      <c r="C226" s="183" t="s">
        <v>255</v>
      </c>
      <c r="D226" s="72" t="s">
        <v>85</v>
      </c>
      <c r="E226" s="203">
        <v>1</v>
      </c>
      <c r="F226" s="157"/>
      <c r="G226" s="24"/>
      <c r="H226" s="70">
        <f t="shared" ref="H226" si="114">E226*F226</f>
        <v>0</v>
      </c>
      <c r="I226" s="65">
        <f t="shared" ref="I226" si="115">E226*G226</f>
        <v>0</v>
      </c>
    </row>
    <row r="227" spans="2:9" x14ac:dyDescent="0.3">
      <c r="B227" s="29"/>
      <c r="C227" s="206"/>
      <c r="D227" s="71"/>
      <c r="E227" s="67"/>
      <c r="F227" s="28"/>
      <c r="G227" s="28"/>
      <c r="H227" s="28"/>
      <c r="I227" s="28"/>
    </row>
    <row r="228" spans="2:9" x14ac:dyDescent="0.3">
      <c r="B228" s="210">
        <v>18</v>
      </c>
      <c r="C228" s="213" t="s">
        <v>318</v>
      </c>
      <c r="D228" s="214"/>
      <c r="E228" s="103"/>
      <c r="F228" s="105"/>
      <c r="G228" s="105"/>
      <c r="H228" s="105"/>
      <c r="I228" s="105"/>
    </row>
    <row r="229" spans="2:9" x14ac:dyDescent="0.3">
      <c r="B229" s="29" t="s">
        <v>333</v>
      </c>
      <c r="C229" s="21" t="s">
        <v>319</v>
      </c>
      <c r="D229" s="71" t="s">
        <v>87</v>
      </c>
      <c r="E229" s="71">
        <v>1</v>
      </c>
      <c r="F229" s="28"/>
      <c r="G229" s="28"/>
      <c r="H229" s="28">
        <f>E229*F229</f>
        <v>0</v>
      </c>
      <c r="I229" s="28">
        <f>E229*G229</f>
        <v>0</v>
      </c>
    </row>
    <row r="230" spans="2:9" x14ac:dyDescent="0.3">
      <c r="B230" s="29" t="s">
        <v>473</v>
      </c>
      <c r="C230" s="21" t="s">
        <v>320</v>
      </c>
      <c r="D230" s="71" t="s">
        <v>87</v>
      </c>
      <c r="E230" s="71">
        <v>1</v>
      </c>
      <c r="F230" s="28"/>
      <c r="G230" s="28"/>
      <c r="H230" s="28">
        <f>E230*F230</f>
        <v>0</v>
      </c>
      <c r="I230" s="28">
        <f>E230*G230</f>
        <v>0</v>
      </c>
    </row>
    <row r="231" spans="2:9" x14ac:dyDescent="0.3">
      <c r="B231" s="29"/>
      <c r="C231" s="21"/>
      <c r="D231" s="71"/>
      <c r="E231" s="67"/>
      <c r="F231" s="28"/>
      <c r="G231" s="28"/>
      <c r="H231" s="28"/>
      <c r="I231" s="28"/>
    </row>
    <row r="232" spans="2:9" ht="26.4" x14ac:dyDescent="0.3">
      <c r="B232" s="210">
        <v>19</v>
      </c>
      <c r="C232" s="211" t="s">
        <v>469</v>
      </c>
      <c r="D232" s="212"/>
      <c r="E232" s="103"/>
      <c r="F232" s="105"/>
      <c r="G232" s="105"/>
      <c r="H232" s="105"/>
      <c r="I232" s="105"/>
    </row>
    <row r="233" spans="2:9" ht="118.8" x14ac:dyDescent="0.3">
      <c r="B233" s="29" t="s">
        <v>471</v>
      </c>
      <c r="C233" s="21" t="s">
        <v>657</v>
      </c>
      <c r="D233" s="71" t="s">
        <v>87</v>
      </c>
      <c r="E233" s="71">
        <v>1</v>
      </c>
      <c r="F233" s="28"/>
      <c r="G233" s="28"/>
      <c r="H233" s="28">
        <f>E233*F233</f>
        <v>0</v>
      </c>
      <c r="I233" s="28">
        <f>E233*G233</f>
        <v>0</v>
      </c>
    </row>
    <row r="234" spans="2:9" x14ac:dyDescent="0.3">
      <c r="B234" s="29"/>
      <c r="C234" s="207"/>
      <c r="D234" s="208"/>
      <c r="E234" s="67"/>
      <c r="F234" s="28"/>
      <c r="G234" s="28"/>
      <c r="H234" s="28"/>
      <c r="I234" s="28"/>
    </row>
    <row r="235" spans="2:9" x14ac:dyDescent="0.3">
      <c r="B235" s="210">
        <v>20</v>
      </c>
      <c r="C235" s="211" t="s">
        <v>470</v>
      </c>
      <c r="D235" s="212"/>
      <c r="E235" s="103"/>
      <c r="F235" s="105"/>
      <c r="G235" s="105"/>
      <c r="H235" s="105"/>
      <c r="I235" s="105"/>
    </row>
    <row r="236" spans="2:9" ht="52.8" x14ac:dyDescent="0.3">
      <c r="B236" s="29" t="s">
        <v>472</v>
      </c>
      <c r="C236" s="209" t="s">
        <v>389</v>
      </c>
      <c r="D236" s="71" t="s">
        <v>87</v>
      </c>
      <c r="E236" s="71">
        <v>1</v>
      </c>
      <c r="F236" s="28"/>
      <c r="G236" s="28"/>
      <c r="H236" s="28">
        <f>E236*F236</f>
        <v>0</v>
      </c>
      <c r="I236" s="28">
        <f>E236*G236</f>
        <v>0</v>
      </c>
    </row>
    <row r="237" spans="2:9" ht="26.4" x14ac:dyDescent="0.3">
      <c r="B237" s="29" t="s">
        <v>474</v>
      </c>
      <c r="C237" s="207" t="s">
        <v>390</v>
      </c>
      <c r="D237" s="71" t="s">
        <v>87</v>
      </c>
      <c r="E237" s="71">
        <v>1</v>
      </c>
      <c r="F237" s="28"/>
      <c r="G237" s="28"/>
      <c r="H237" s="28">
        <f>E237*F237</f>
        <v>0</v>
      </c>
      <c r="I237" s="28">
        <f>E237*G237</f>
        <v>0</v>
      </c>
    </row>
    <row r="238" spans="2:9" ht="26.4" x14ac:dyDescent="0.3">
      <c r="B238" s="29" t="s">
        <v>475</v>
      </c>
      <c r="C238" s="207" t="s">
        <v>386</v>
      </c>
      <c r="D238" s="71" t="s">
        <v>87</v>
      </c>
      <c r="E238" s="71">
        <v>1</v>
      </c>
      <c r="F238" s="28"/>
      <c r="G238" s="28"/>
      <c r="H238" s="28">
        <f>E238*F238</f>
        <v>0</v>
      </c>
      <c r="I238" s="28">
        <f>E238*G238</f>
        <v>0</v>
      </c>
    </row>
    <row r="239" spans="2:9" ht="26.4" x14ac:dyDescent="0.3">
      <c r="B239" s="29" t="s">
        <v>476</v>
      </c>
      <c r="C239" s="207" t="s">
        <v>387</v>
      </c>
      <c r="D239" s="71" t="s">
        <v>87</v>
      </c>
      <c r="E239" s="71">
        <v>1</v>
      </c>
      <c r="F239" s="28"/>
      <c r="G239" s="28"/>
      <c r="H239" s="28">
        <f>E239*F239</f>
        <v>0</v>
      </c>
      <c r="I239" s="28">
        <f>E239*G239</f>
        <v>0</v>
      </c>
    </row>
    <row r="240" spans="2:9" ht="26.4" x14ac:dyDescent="0.3">
      <c r="B240" s="29" t="s">
        <v>477</v>
      </c>
      <c r="C240" s="246" t="s">
        <v>388</v>
      </c>
      <c r="D240" s="247" t="s">
        <v>87</v>
      </c>
      <c r="E240" s="71">
        <v>1</v>
      </c>
      <c r="F240" s="28"/>
      <c r="G240" s="28"/>
      <c r="H240" s="28">
        <f>E240*F240</f>
        <v>0</v>
      </c>
      <c r="I240" s="28">
        <f>E240*G240</f>
        <v>0</v>
      </c>
    </row>
    <row r="241" spans="1:9" x14ac:dyDescent="0.3">
      <c r="B241" s="29"/>
      <c r="C241" s="183"/>
      <c r="D241" s="72"/>
      <c r="E241" s="208"/>
      <c r="F241" s="157"/>
      <c r="G241" s="24"/>
      <c r="H241" s="18"/>
      <c r="I241" s="231"/>
    </row>
    <row r="242" spans="1:9" x14ac:dyDescent="0.3">
      <c r="B242" s="210">
        <v>21</v>
      </c>
      <c r="C242" s="226" t="s">
        <v>311</v>
      </c>
      <c r="D242" s="98"/>
      <c r="E242" s="212"/>
      <c r="F242" s="221"/>
      <c r="G242" s="104"/>
      <c r="H242" s="102"/>
      <c r="I242" s="230"/>
    </row>
    <row r="243" spans="1:9" x14ac:dyDescent="0.3">
      <c r="B243" s="29" t="s">
        <v>478</v>
      </c>
      <c r="C243" s="219" t="s">
        <v>313</v>
      </c>
      <c r="D243" s="72" t="s">
        <v>85</v>
      </c>
      <c r="E243" s="67">
        <v>1</v>
      </c>
      <c r="F243" s="157"/>
      <c r="G243" s="24"/>
      <c r="H243" s="70">
        <f t="shared" ref="H243" si="116">E243*F243</f>
        <v>0</v>
      </c>
      <c r="I243" s="65">
        <f t="shared" ref="I243" si="117">E243*G243</f>
        <v>0</v>
      </c>
    </row>
    <row r="244" spans="1:9" ht="15" thickBot="1" x14ac:dyDescent="0.35">
      <c r="A244" s="146"/>
      <c r="B244" s="25"/>
      <c r="C244" s="6"/>
      <c r="D244" s="234"/>
      <c r="E244" s="61"/>
      <c r="F244" s="235"/>
      <c r="G244" s="22"/>
      <c r="H244" s="38"/>
      <c r="I244" s="4"/>
    </row>
    <row r="245" spans="1:9" ht="14.7" customHeight="1" thickBot="1" x14ac:dyDescent="0.35">
      <c r="A245" s="146"/>
      <c r="B245" s="254"/>
      <c r="C245" s="146"/>
      <c r="D245" s="148"/>
      <c r="E245" s="86"/>
      <c r="F245" s="8"/>
      <c r="G245" s="87" t="s">
        <v>27</v>
      </c>
      <c r="H245" s="15">
        <f>SUM(H7:H244)</f>
        <v>0</v>
      </c>
      <c r="I245" s="15">
        <f>SUM(I7:I244)</f>
        <v>0</v>
      </c>
    </row>
    <row r="246" spans="1:9" ht="28.05" customHeight="1" x14ac:dyDescent="0.3">
      <c r="A246" s="146"/>
      <c r="B246" s="2"/>
      <c r="C246" s="2"/>
      <c r="D246" s="1"/>
      <c r="E246" s="4"/>
      <c r="F246" s="298" t="s">
        <v>8</v>
      </c>
      <c r="G246" s="299"/>
      <c r="H246" s="300"/>
      <c r="I246" s="301"/>
    </row>
    <row r="247" spans="1:9" ht="28.05" customHeight="1" x14ac:dyDescent="0.3">
      <c r="A247" s="146"/>
      <c r="B247" s="2"/>
      <c r="C247" s="2"/>
      <c r="D247" s="1"/>
      <c r="E247" s="2"/>
      <c r="F247" s="298" t="s">
        <v>9</v>
      </c>
      <c r="G247" s="299"/>
      <c r="H247" s="302"/>
      <c r="I247" s="303"/>
    </row>
    <row r="248" spans="1:9" ht="8.5500000000000007" customHeight="1" thickBot="1" x14ac:dyDescent="0.35">
      <c r="A248" s="146"/>
      <c r="B248" s="2"/>
      <c r="C248" s="2"/>
      <c r="D248" s="1"/>
      <c r="E248" s="2"/>
      <c r="F248" s="5"/>
      <c r="G248" s="110"/>
      <c r="H248" s="110"/>
      <c r="I248" s="111"/>
    </row>
    <row r="249" spans="1:9" x14ac:dyDescent="0.3">
      <c r="A249" s="146"/>
      <c r="B249" s="272" t="s">
        <v>31</v>
      </c>
      <c r="C249" s="272"/>
      <c r="D249" s="272"/>
      <c r="E249" s="272"/>
      <c r="F249" s="272"/>
      <c r="G249" s="272"/>
      <c r="H249" s="272"/>
      <c r="I249" s="272"/>
    </row>
    <row r="250" spans="1:9" x14ac:dyDescent="0.3">
      <c r="A250" s="146"/>
      <c r="B250" s="272" t="s">
        <v>406</v>
      </c>
      <c r="C250" s="272"/>
      <c r="D250" s="272"/>
      <c r="E250" s="272"/>
      <c r="F250" s="272"/>
      <c r="G250" s="272"/>
      <c r="H250" s="272"/>
      <c r="I250" s="272"/>
    </row>
    <row r="251" spans="1:9" x14ac:dyDescent="0.3">
      <c r="A251" s="146"/>
      <c r="B251" s="254"/>
      <c r="C251" s="146"/>
      <c r="D251" s="148"/>
      <c r="E251" s="146"/>
      <c r="F251" s="146"/>
      <c r="G251" s="146"/>
      <c r="H251" s="146"/>
      <c r="I251" s="146"/>
    </row>
  </sheetData>
  <mergeCells count="10">
    <mergeCell ref="B250:I250"/>
    <mergeCell ref="B1:I1"/>
    <mergeCell ref="B249:I249"/>
    <mergeCell ref="B2:I2"/>
    <mergeCell ref="F4:G4"/>
    <mergeCell ref="H4:I4"/>
    <mergeCell ref="F246:G246"/>
    <mergeCell ref="F247:G247"/>
    <mergeCell ref="H246:I246"/>
    <mergeCell ref="H247:I247"/>
  </mergeCells>
  <printOptions horizontalCentered="1"/>
  <pageMargins left="0.25" right="0.25" top="0.75" bottom="0" header="0.3" footer="0.3"/>
  <pageSetup paperSize="9" orientation="landscape" r:id="rId1"/>
  <rowBreaks count="5" manualBreakCount="5">
    <brk id="64" min="1" max="8" man="1"/>
    <brk id="85" min="1" max="8" man="1"/>
    <brk id="116" min="1" max="8" man="1"/>
    <brk id="136" min="1" max="8" man="1"/>
    <brk id="234"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1:M27"/>
  <sheetViews>
    <sheetView view="pageBreakPreview" zoomScaleNormal="100" zoomScaleSheetLayoutView="100" workbookViewId="0">
      <selection activeCell="J8" sqref="J8"/>
    </sheetView>
  </sheetViews>
  <sheetFormatPr baseColWidth="10" defaultColWidth="8.77734375" defaultRowHeight="13.8" x14ac:dyDescent="0.25"/>
  <cols>
    <col min="1" max="1" width="3.44140625" style="146" customWidth="1"/>
    <col min="2" max="2" width="25.109375" style="146" customWidth="1"/>
    <col min="3" max="3" width="59.77734375" style="146" customWidth="1"/>
    <col min="4" max="7" width="10.6640625" style="146" customWidth="1"/>
    <col min="8" max="16384" width="8.77734375" style="146"/>
  </cols>
  <sheetData>
    <row r="1" spans="2:13" ht="22.8" x14ac:dyDescent="0.4">
      <c r="B1" s="281" t="str">
        <f ca="1">RIGHT(CELL("filename",D2),LEN(CELL("filename",D2))-FIND("]",CELL("filename",D2)))</f>
        <v>FOND COLE SUB S5</v>
      </c>
      <c r="C1" s="281"/>
      <c r="D1" s="281"/>
      <c r="E1" s="281"/>
      <c r="F1" s="281"/>
      <c r="G1" s="281"/>
      <c r="H1" s="176"/>
    </row>
    <row r="2" spans="2:13" ht="20.399999999999999" x14ac:dyDescent="0.25">
      <c r="B2" s="273" t="s">
        <v>32</v>
      </c>
      <c r="C2" s="273"/>
      <c r="D2" s="273"/>
      <c r="E2" s="273"/>
      <c r="F2" s="273"/>
      <c r="G2" s="273"/>
    </row>
    <row r="3" spans="2:13" ht="16.2" thickBot="1" x14ac:dyDescent="0.3">
      <c r="B3" s="12"/>
    </row>
    <row r="4" spans="2:13" ht="17.7" customHeight="1" thickBot="1" x14ac:dyDescent="0.3">
      <c r="B4" s="30" t="s">
        <v>2</v>
      </c>
      <c r="C4" s="30" t="s">
        <v>3</v>
      </c>
      <c r="D4" s="270" t="s">
        <v>156</v>
      </c>
      <c r="E4" s="293"/>
      <c r="F4" s="293"/>
      <c r="G4" s="271"/>
    </row>
    <row r="5" spans="2:13" ht="14.4" thickBot="1" x14ac:dyDescent="0.3">
      <c r="B5" s="35"/>
      <c r="C5" s="35"/>
      <c r="D5" s="270" t="s">
        <v>30</v>
      </c>
      <c r="E5" s="271"/>
      <c r="F5" s="270" t="s">
        <v>29</v>
      </c>
      <c r="G5" s="271"/>
      <c r="M5" s="146" t="str">
        <f ca="1">B1</f>
        <v>FOND COLE SUB S5</v>
      </c>
    </row>
    <row r="6" spans="2:13" x14ac:dyDescent="0.25">
      <c r="B6" s="17"/>
      <c r="C6" s="19"/>
      <c r="D6" s="19"/>
      <c r="E6" s="156"/>
      <c r="F6" s="19"/>
      <c r="G6" s="156"/>
    </row>
    <row r="7" spans="2:13" ht="26.4" x14ac:dyDescent="0.25">
      <c r="B7" s="20" t="str">
        <f ca="1">'FOND COLE SUB S1'!B1</f>
        <v>FOND COLE SUB S1</v>
      </c>
      <c r="C7" s="20" t="s">
        <v>33</v>
      </c>
      <c r="D7" s="311" t="s">
        <v>46</v>
      </c>
      <c r="E7" s="312"/>
      <c r="F7" s="311">
        <f>'FOND COLE SUB S1'!I252</f>
        <v>0</v>
      </c>
      <c r="G7" s="312"/>
    </row>
    <row r="8" spans="2:13" ht="26.4" x14ac:dyDescent="0.25">
      <c r="B8" s="20" t="str">
        <f ca="1">'FOND COLE SUB S2'!B1</f>
        <v>FOND COLE SUB S2</v>
      </c>
      <c r="C8" s="20" t="s">
        <v>34</v>
      </c>
      <c r="D8" s="311">
        <f>'FOND COLE SUB S2'!H16</f>
        <v>0</v>
      </c>
      <c r="E8" s="312"/>
      <c r="F8" s="311" t="s">
        <v>46</v>
      </c>
      <c r="G8" s="312"/>
    </row>
    <row r="9" spans="2:13" x14ac:dyDescent="0.25">
      <c r="B9" s="20" t="str">
        <f ca="1">'FOND COLE SUB S3'!B1</f>
        <v>FOND COLE SUB S3</v>
      </c>
      <c r="C9" s="20" t="s">
        <v>35</v>
      </c>
      <c r="D9" s="311">
        <f>'FOND COLE SUB S3'!H21</f>
        <v>0</v>
      </c>
      <c r="E9" s="312"/>
      <c r="F9" s="311">
        <f>'FOND COLE SUB S3'!I21</f>
        <v>0</v>
      </c>
      <c r="G9" s="312"/>
    </row>
    <row r="10" spans="2:13" x14ac:dyDescent="0.25">
      <c r="B10" s="20" t="str">
        <f ca="1">'FOND COLE SUB S4'!B1</f>
        <v>FOND COLE SUB S4</v>
      </c>
      <c r="C10" s="20" t="s">
        <v>36</v>
      </c>
      <c r="D10" s="311">
        <f>'FOND COLE SUB S4'!H245</f>
        <v>0</v>
      </c>
      <c r="E10" s="312"/>
      <c r="F10" s="311">
        <f>'FOND COLE SUB S4'!I245</f>
        <v>0</v>
      </c>
      <c r="G10" s="312"/>
    </row>
    <row r="11" spans="2:13" x14ac:dyDescent="0.25">
      <c r="B11" s="24"/>
      <c r="C11" s="157"/>
      <c r="D11" s="62"/>
      <c r="E11" s="64"/>
      <c r="F11" s="62"/>
      <c r="G11" s="64"/>
    </row>
    <row r="12" spans="2:13" x14ac:dyDescent="0.25">
      <c r="B12" s="24"/>
      <c r="C12" s="157"/>
      <c r="D12" s="62"/>
      <c r="E12" s="64"/>
      <c r="F12" s="62"/>
      <c r="G12" s="64"/>
    </row>
    <row r="13" spans="2:13" x14ac:dyDescent="0.25">
      <c r="B13" s="24"/>
      <c r="C13" s="157"/>
      <c r="D13" s="62"/>
      <c r="E13" s="64"/>
      <c r="F13" s="62"/>
      <c r="G13" s="64"/>
    </row>
    <row r="14" spans="2:13" x14ac:dyDescent="0.25">
      <c r="B14" s="24"/>
      <c r="C14" s="157"/>
      <c r="D14" s="62"/>
      <c r="E14" s="64"/>
      <c r="F14" s="62"/>
      <c r="G14" s="64"/>
    </row>
    <row r="15" spans="2:13" x14ac:dyDescent="0.25">
      <c r="B15" s="24"/>
      <c r="C15" s="157"/>
      <c r="D15" s="62"/>
      <c r="E15" s="64"/>
      <c r="F15" s="62"/>
      <c r="G15" s="64"/>
    </row>
    <row r="16" spans="2:13" x14ac:dyDescent="0.25">
      <c r="B16" s="24"/>
      <c r="C16" s="157"/>
      <c r="D16" s="62"/>
      <c r="E16" s="64"/>
      <c r="F16" s="62"/>
      <c r="G16" s="64"/>
    </row>
    <row r="17" spans="2:7" ht="14.4" thickBot="1" x14ac:dyDescent="0.3">
      <c r="B17" s="3"/>
      <c r="C17" s="2"/>
      <c r="D17" s="41"/>
      <c r="E17" s="115"/>
      <c r="F17" s="41"/>
      <c r="G17" s="115"/>
    </row>
    <row r="18" spans="2:7" ht="15.75" customHeight="1" thickBot="1" x14ac:dyDescent="0.3">
      <c r="B18" s="155"/>
      <c r="C18" s="90" t="s">
        <v>37</v>
      </c>
      <c r="D18" s="307">
        <f>SUM(D6:E17)</f>
        <v>0</v>
      </c>
      <c r="E18" s="308"/>
      <c r="F18" s="309">
        <f>SUM(F6:G17)</f>
        <v>0</v>
      </c>
      <c r="G18" s="310"/>
    </row>
    <row r="19" spans="2:7" ht="31.05" customHeight="1" x14ac:dyDescent="0.25">
      <c r="B19" s="112"/>
      <c r="C19" s="112"/>
      <c r="D19" s="305" t="s">
        <v>8</v>
      </c>
      <c r="E19" s="306"/>
      <c r="F19" s="96"/>
      <c r="G19" s="97"/>
    </row>
    <row r="20" spans="2:7" ht="27.45" customHeight="1" x14ac:dyDescent="0.25">
      <c r="B20" s="112"/>
      <c r="C20" s="112"/>
      <c r="D20" s="284" t="s">
        <v>9</v>
      </c>
      <c r="E20" s="285"/>
      <c r="F20" s="46"/>
      <c r="G20" s="47"/>
    </row>
    <row r="21" spans="2:7" ht="16.2" thickBot="1" x14ac:dyDescent="0.3">
      <c r="B21" s="112"/>
      <c r="C21" s="112"/>
      <c r="D21" s="45"/>
      <c r="E21" s="291"/>
      <c r="F21" s="291"/>
      <c r="G21" s="7"/>
    </row>
    <row r="22" spans="2:7" ht="15.6" x14ac:dyDescent="0.25">
      <c r="B22" s="304"/>
      <c r="C22" s="304"/>
      <c r="D22" s="304"/>
      <c r="E22" s="304"/>
      <c r="F22" s="304"/>
      <c r="G22" s="304"/>
    </row>
    <row r="23" spans="2:7" ht="30.75" customHeight="1" x14ac:dyDescent="0.25">
      <c r="B23" s="272" t="s">
        <v>158</v>
      </c>
      <c r="C23" s="272"/>
      <c r="D23" s="272"/>
      <c r="E23" s="272"/>
      <c r="F23" s="272"/>
      <c r="G23" s="272"/>
    </row>
    <row r="24" spans="2:7" ht="15.6" x14ac:dyDescent="0.25">
      <c r="B24" s="304"/>
      <c r="C24" s="304"/>
      <c r="D24" s="304"/>
      <c r="E24" s="304"/>
      <c r="F24" s="304"/>
      <c r="G24" s="304"/>
    </row>
    <row r="25" spans="2:7" x14ac:dyDescent="0.25">
      <c r="B25" s="37"/>
      <c r="C25" s="37"/>
      <c r="D25" s="37"/>
      <c r="E25" s="37"/>
      <c r="F25" s="37"/>
      <c r="G25" s="37"/>
    </row>
    <row r="26" spans="2:7" ht="15.6" x14ac:dyDescent="0.25">
      <c r="B26" s="12"/>
    </row>
    <row r="27" spans="2:7" ht="15.6" x14ac:dyDescent="0.25">
      <c r="B27" s="12"/>
    </row>
  </sheetData>
  <mergeCells count="21">
    <mergeCell ref="D8:E8"/>
    <mergeCell ref="F8:G8"/>
    <mergeCell ref="F10:G10"/>
    <mergeCell ref="D9:E9"/>
    <mergeCell ref="F9:G9"/>
    <mergeCell ref="B1:G1"/>
    <mergeCell ref="B24:G24"/>
    <mergeCell ref="E21:F21"/>
    <mergeCell ref="B22:G22"/>
    <mergeCell ref="D19:E19"/>
    <mergeCell ref="D20:E20"/>
    <mergeCell ref="B23:G23"/>
    <mergeCell ref="D18:E18"/>
    <mergeCell ref="F18:G18"/>
    <mergeCell ref="B2:G2"/>
    <mergeCell ref="D4:G4"/>
    <mergeCell ref="D5:E5"/>
    <mergeCell ref="F5:G5"/>
    <mergeCell ref="D10:E10"/>
    <mergeCell ref="D7:E7"/>
    <mergeCell ref="F7:G7"/>
  </mergeCells>
  <printOptions horizontalCentered="1"/>
  <pageMargins left="0.25" right="0.25" top="0.75" bottom="0"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1:I27"/>
  <sheetViews>
    <sheetView zoomScale="85" zoomScaleNormal="85" zoomScaleSheetLayoutView="70" workbookViewId="0">
      <selection activeCell="J7" sqref="J7"/>
    </sheetView>
  </sheetViews>
  <sheetFormatPr baseColWidth="10" defaultColWidth="8.77734375" defaultRowHeight="13.8" x14ac:dyDescent="0.25"/>
  <cols>
    <col min="1" max="1" width="3.77734375" style="146" customWidth="1"/>
    <col min="2" max="2" width="10.6640625" style="146" customWidth="1"/>
    <col min="3" max="3" width="56.44140625" style="146" customWidth="1"/>
    <col min="4" max="4" width="6.109375" style="146" bestFit="1" customWidth="1"/>
    <col min="5" max="9" width="10.6640625" style="146" customWidth="1"/>
    <col min="10" max="16384" width="8.77734375" style="146"/>
  </cols>
  <sheetData>
    <row r="1" spans="2:9" ht="22.8" x14ac:dyDescent="0.4">
      <c r="B1" s="281" t="str">
        <f ca="1">RIGHT(CELL("filename",E2),LEN(CELL("filename",E2))-FIND("]",CELL("filename",E2)))</f>
        <v>FOND COLE SUB S6</v>
      </c>
      <c r="C1" s="281"/>
      <c r="D1" s="281"/>
      <c r="E1" s="281"/>
      <c r="F1" s="281"/>
      <c r="G1" s="281"/>
      <c r="H1" s="281"/>
      <c r="I1" s="281"/>
    </row>
    <row r="2" spans="2:9" ht="20.399999999999999" x14ac:dyDescent="0.25">
      <c r="B2" s="273" t="s">
        <v>38</v>
      </c>
      <c r="C2" s="273"/>
      <c r="D2" s="273"/>
      <c r="E2" s="273"/>
      <c r="F2" s="273"/>
      <c r="G2" s="273"/>
      <c r="H2" s="273"/>
      <c r="I2" s="273"/>
    </row>
    <row r="3" spans="2:9" ht="16.2" thickBot="1" x14ac:dyDescent="0.3">
      <c r="B3" s="12"/>
    </row>
    <row r="4" spans="2:9" ht="14.7" customHeight="1" thickBot="1" x14ac:dyDescent="0.3">
      <c r="B4" s="30" t="s">
        <v>2</v>
      </c>
      <c r="C4" s="31" t="s">
        <v>3</v>
      </c>
      <c r="D4" s="32" t="s">
        <v>84</v>
      </c>
      <c r="E4" s="32" t="s">
        <v>4</v>
      </c>
      <c r="F4" s="270" t="s">
        <v>39</v>
      </c>
      <c r="G4" s="271"/>
      <c r="H4" s="270" t="s">
        <v>40</v>
      </c>
      <c r="I4" s="271"/>
    </row>
    <row r="5" spans="2:9" ht="26.55" customHeight="1" x14ac:dyDescent="0.25">
      <c r="B5" s="33"/>
      <c r="C5" s="33"/>
      <c r="D5" s="34"/>
      <c r="E5" s="34"/>
      <c r="F5" s="31" t="s">
        <v>43</v>
      </c>
      <c r="G5" s="77" t="s">
        <v>41</v>
      </c>
      <c r="H5" s="77"/>
      <c r="I5" s="88"/>
    </row>
    <row r="6" spans="2:9" ht="34.5" customHeight="1" x14ac:dyDescent="0.25">
      <c r="B6" s="33"/>
      <c r="C6" s="33"/>
      <c r="D6" s="34"/>
      <c r="E6" s="34"/>
      <c r="F6" s="39" t="s">
        <v>44</v>
      </c>
      <c r="G6" s="49" t="s">
        <v>42</v>
      </c>
      <c r="H6" s="39" t="s">
        <v>44</v>
      </c>
      <c r="I6" s="39" t="s">
        <v>42</v>
      </c>
    </row>
    <row r="7" spans="2:9" ht="34.049999999999997" customHeight="1" thickBot="1" x14ac:dyDescent="0.3">
      <c r="B7" s="35"/>
      <c r="C7" s="36"/>
      <c r="D7" s="164"/>
      <c r="E7" s="133" t="s">
        <v>15</v>
      </c>
      <c r="F7" s="82" t="s">
        <v>16</v>
      </c>
      <c r="G7" s="150" t="s">
        <v>18</v>
      </c>
      <c r="H7" s="50" t="s">
        <v>45</v>
      </c>
      <c r="I7" s="89" t="s">
        <v>6</v>
      </c>
    </row>
    <row r="8" spans="2:9" x14ac:dyDescent="0.25">
      <c r="B8" s="17"/>
      <c r="C8" s="23"/>
      <c r="D8" s="18"/>
      <c r="E8" s="18"/>
      <c r="F8" s="78"/>
      <c r="G8" s="76"/>
      <c r="H8" s="158">
        <f>E8*F8</f>
        <v>0</v>
      </c>
      <c r="I8" s="158">
        <f>E8*G8</f>
        <v>0</v>
      </c>
    </row>
    <row r="9" spans="2:9" x14ac:dyDescent="0.25">
      <c r="B9" s="17"/>
      <c r="C9" s="24"/>
      <c r="D9" s="18"/>
      <c r="E9" s="18"/>
      <c r="F9" s="66"/>
      <c r="G9" s="63"/>
      <c r="H9" s="159">
        <f t="shared" ref="H9:H22" si="0">E9*F9</f>
        <v>0</v>
      </c>
      <c r="I9" s="160">
        <f t="shared" ref="I9:I22" si="1">E9*G9</f>
        <v>0</v>
      </c>
    </row>
    <row r="10" spans="2:9" x14ac:dyDescent="0.25">
      <c r="B10" s="17"/>
      <c r="C10" s="24"/>
      <c r="D10" s="18"/>
      <c r="E10" s="18"/>
      <c r="F10" s="66"/>
      <c r="G10" s="63"/>
      <c r="H10" s="159">
        <f t="shared" si="0"/>
        <v>0</v>
      </c>
      <c r="I10" s="160">
        <f t="shared" si="1"/>
        <v>0</v>
      </c>
    </row>
    <row r="11" spans="2:9" x14ac:dyDescent="0.25">
      <c r="B11" s="17"/>
      <c r="C11" s="24"/>
      <c r="D11" s="18"/>
      <c r="E11" s="18"/>
      <c r="F11" s="66"/>
      <c r="G11" s="63"/>
      <c r="H11" s="159">
        <f t="shared" si="0"/>
        <v>0</v>
      </c>
      <c r="I11" s="160">
        <f t="shared" si="1"/>
        <v>0</v>
      </c>
    </row>
    <row r="12" spans="2:9" x14ac:dyDescent="0.25">
      <c r="B12" s="17"/>
      <c r="C12" s="24"/>
      <c r="D12" s="18"/>
      <c r="E12" s="18"/>
      <c r="F12" s="66"/>
      <c r="G12" s="63"/>
      <c r="H12" s="159">
        <f t="shared" si="0"/>
        <v>0</v>
      </c>
      <c r="I12" s="160">
        <f t="shared" si="1"/>
        <v>0</v>
      </c>
    </row>
    <row r="13" spans="2:9" x14ac:dyDescent="0.25">
      <c r="B13" s="17"/>
      <c r="C13" s="24"/>
      <c r="D13" s="18"/>
      <c r="E13" s="18"/>
      <c r="F13" s="66"/>
      <c r="G13" s="63"/>
      <c r="H13" s="159">
        <f t="shared" si="0"/>
        <v>0</v>
      </c>
      <c r="I13" s="160">
        <f t="shared" si="1"/>
        <v>0</v>
      </c>
    </row>
    <row r="14" spans="2:9" x14ac:dyDescent="0.25">
      <c r="B14" s="17"/>
      <c r="C14" s="24"/>
      <c r="D14" s="18"/>
      <c r="E14" s="18"/>
      <c r="F14" s="66"/>
      <c r="G14" s="63"/>
      <c r="H14" s="159">
        <f t="shared" si="0"/>
        <v>0</v>
      </c>
      <c r="I14" s="160">
        <f t="shared" si="1"/>
        <v>0</v>
      </c>
    </row>
    <row r="15" spans="2:9" x14ac:dyDescent="0.25">
      <c r="B15" s="17"/>
      <c r="C15" s="24"/>
      <c r="D15" s="18"/>
      <c r="E15" s="18"/>
      <c r="F15" s="66"/>
      <c r="G15" s="63"/>
      <c r="H15" s="159">
        <f t="shared" si="0"/>
        <v>0</v>
      </c>
      <c r="I15" s="160">
        <f t="shared" si="1"/>
        <v>0</v>
      </c>
    </row>
    <row r="16" spans="2:9" x14ac:dyDescent="0.25">
      <c r="B16" s="17"/>
      <c r="C16" s="24"/>
      <c r="D16" s="18"/>
      <c r="E16" s="18"/>
      <c r="F16" s="66"/>
      <c r="G16" s="63"/>
      <c r="H16" s="159">
        <f t="shared" si="0"/>
        <v>0</v>
      </c>
      <c r="I16" s="160">
        <f t="shared" si="1"/>
        <v>0</v>
      </c>
    </row>
    <row r="17" spans="2:9" x14ac:dyDescent="0.25">
      <c r="B17" s="17"/>
      <c r="C17" s="24"/>
      <c r="D17" s="18"/>
      <c r="E17" s="18"/>
      <c r="F17" s="66"/>
      <c r="G17" s="63"/>
      <c r="H17" s="159">
        <f t="shared" si="0"/>
        <v>0</v>
      </c>
      <c r="I17" s="160">
        <f t="shared" si="1"/>
        <v>0</v>
      </c>
    </row>
    <row r="18" spans="2:9" x14ac:dyDescent="0.25">
      <c r="B18" s="17"/>
      <c r="C18" s="24"/>
      <c r="D18" s="18"/>
      <c r="E18" s="18"/>
      <c r="F18" s="66"/>
      <c r="G18" s="63"/>
      <c r="H18" s="159">
        <f t="shared" si="0"/>
        <v>0</v>
      </c>
      <c r="I18" s="160">
        <f t="shared" si="1"/>
        <v>0</v>
      </c>
    </row>
    <row r="19" spans="2:9" x14ac:dyDescent="0.25">
      <c r="B19" s="17"/>
      <c r="C19" s="24"/>
      <c r="D19" s="18"/>
      <c r="E19" s="18"/>
      <c r="F19" s="66"/>
      <c r="G19" s="63"/>
      <c r="H19" s="159">
        <f t="shared" si="0"/>
        <v>0</v>
      </c>
      <c r="I19" s="160">
        <f t="shared" si="1"/>
        <v>0</v>
      </c>
    </row>
    <row r="20" spans="2:9" x14ac:dyDescent="0.25">
      <c r="B20" s="17"/>
      <c r="C20" s="24"/>
      <c r="D20" s="18"/>
      <c r="E20" s="18"/>
      <c r="F20" s="66"/>
      <c r="G20" s="63"/>
      <c r="H20" s="159">
        <f t="shared" si="0"/>
        <v>0</v>
      </c>
      <c r="I20" s="160">
        <f t="shared" si="1"/>
        <v>0</v>
      </c>
    </row>
    <row r="21" spans="2:9" x14ac:dyDescent="0.25">
      <c r="B21" s="107"/>
      <c r="C21" s="38"/>
      <c r="D21" s="4"/>
      <c r="E21" s="4"/>
      <c r="F21" s="79"/>
      <c r="G21" s="75"/>
      <c r="H21" s="159">
        <f t="shared" si="0"/>
        <v>0</v>
      </c>
      <c r="I21" s="160">
        <f t="shared" si="1"/>
        <v>0</v>
      </c>
    </row>
    <row r="22" spans="2:9" ht="14.4" thickBot="1" x14ac:dyDescent="0.3">
      <c r="B22" s="107"/>
      <c r="C22" s="6"/>
      <c r="D22" s="111"/>
      <c r="E22" s="111"/>
      <c r="F22" s="51"/>
      <c r="G22" s="74"/>
      <c r="H22" s="159">
        <f t="shared" si="0"/>
        <v>0</v>
      </c>
      <c r="I22" s="161">
        <f t="shared" si="1"/>
        <v>0</v>
      </c>
    </row>
    <row r="23" spans="2:9" ht="16.2" thickBot="1" x14ac:dyDescent="0.35">
      <c r="B23" s="86"/>
      <c r="C23" s="147"/>
      <c r="D23" s="147"/>
      <c r="E23" s="317" t="s">
        <v>651</v>
      </c>
      <c r="F23" s="318"/>
      <c r="G23" s="319"/>
      <c r="H23" s="137">
        <f>SUM(H8:H22)</f>
        <v>0</v>
      </c>
      <c r="I23" s="137">
        <f>SUM(I8:I22)</f>
        <v>0</v>
      </c>
    </row>
    <row r="24" spans="2:9" ht="31.2" x14ac:dyDescent="0.25">
      <c r="B24" s="2"/>
      <c r="C24" s="112"/>
      <c r="D24" s="112"/>
      <c r="E24" s="162" t="s">
        <v>8</v>
      </c>
      <c r="F24" s="315"/>
      <c r="G24" s="315"/>
      <c r="H24" s="315"/>
      <c r="I24" s="316"/>
    </row>
    <row r="25" spans="2:9" ht="31.2" x14ac:dyDescent="0.25">
      <c r="B25" s="2"/>
      <c r="C25" s="112"/>
      <c r="D25" s="112"/>
      <c r="E25" s="163" t="s">
        <v>9</v>
      </c>
      <c r="F25" s="313"/>
      <c r="G25" s="313"/>
      <c r="H25" s="313"/>
      <c r="I25" s="314"/>
    </row>
    <row r="26" spans="2:9" ht="16.2" thickBot="1" x14ac:dyDescent="0.3">
      <c r="B26" s="2"/>
      <c r="C26" s="112"/>
      <c r="D26" s="112"/>
      <c r="E26" s="143"/>
      <c r="F26" s="113"/>
      <c r="G26" s="113"/>
      <c r="H26" s="113"/>
      <c r="I26" s="7"/>
    </row>
    <row r="27" spans="2:9" x14ac:dyDescent="0.25">
      <c r="B27" s="2"/>
      <c r="C27" s="2"/>
      <c r="D27" s="2"/>
      <c r="E27" s="2"/>
      <c r="F27" s="2"/>
      <c r="G27" s="2"/>
      <c r="H27" s="2"/>
      <c r="I27" s="2"/>
    </row>
  </sheetData>
  <mergeCells count="7">
    <mergeCell ref="B1:I1"/>
    <mergeCell ref="F25:I25"/>
    <mergeCell ref="H4:I4"/>
    <mergeCell ref="B2:I2"/>
    <mergeCell ref="F4:G4"/>
    <mergeCell ref="F24:I24"/>
    <mergeCell ref="E23:G23"/>
  </mergeCells>
  <printOptions horizontalCentered="1"/>
  <pageMargins left="0.25" right="0.25" top="0.75" bottom="0"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G57"/>
  <sheetViews>
    <sheetView view="pageBreakPreview" zoomScale="85" zoomScaleNormal="70" zoomScaleSheetLayoutView="85" workbookViewId="0">
      <selection activeCell="H7" sqref="H7"/>
    </sheetView>
  </sheetViews>
  <sheetFormatPr baseColWidth="10" defaultColWidth="8.77734375" defaultRowHeight="13.8" x14ac:dyDescent="0.25"/>
  <cols>
    <col min="1" max="1" width="8.77734375" style="146"/>
    <col min="2" max="2" width="30.109375" style="146" customWidth="1"/>
    <col min="3" max="3" width="68.6640625" style="174" customWidth="1"/>
    <col min="4" max="4" width="10.77734375" style="146" customWidth="1"/>
    <col min="5" max="5" width="9.109375" style="146" customWidth="1"/>
    <col min="6" max="16384" width="8.77734375" style="146"/>
  </cols>
  <sheetData>
    <row r="1" spans="2:5" ht="22.8" x14ac:dyDescent="0.25">
      <c r="B1" s="320" t="str">
        <f ca="1">RIGHT(CELL("filename",B1),LEN(CELL("filename",B1))-FIND("]",CELL("filename",B1)))</f>
        <v>FOND COLE NOTES</v>
      </c>
      <c r="C1" s="320"/>
    </row>
    <row r="2" spans="2:5" ht="40.950000000000003" customHeight="1" x14ac:dyDescent="0.25">
      <c r="B2" s="273" t="s">
        <v>1</v>
      </c>
      <c r="C2" s="273"/>
    </row>
    <row r="3" spans="2:5" ht="15.6" x14ac:dyDescent="0.25">
      <c r="B3" s="321" t="s">
        <v>159</v>
      </c>
      <c r="C3" s="321"/>
    </row>
    <row r="4" spans="2:5" ht="46.5" customHeight="1" x14ac:dyDescent="0.25">
      <c r="B4" s="322" t="s">
        <v>161</v>
      </c>
      <c r="C4" s="322"/>
    </row>
    <row r="5" spans="2:5" ht="46.5" customHeight="1" x14ac:dyDescent="0.25">
      <c r="B5" s="322" t="s">
        <v>161</v>
      </c>
      <c r="C5" s="322"/>
    </row>
    <row r="6" spans="2:5" ht="15.6" x14ac:dyDescent="0.25">
      <c r="B6" s="321" t="s">
        <v>159</v>
      </c>
      <c r="C6" s="321"/>
    </row>
    <row r="7" spans="2:5" s="167" customFormat="1" ht="46.5" customHeight="1" x14ac:dyDescent="0.25">
      <c r="B7" s="322" t="s">
        <v>161</v>
      </c>
      <c r="C7" s="322"/>
      <c r="D7" s="165"/>
      <c r="E7" s="146"/>
    </row>
    <row r="8" spans="2:5" s="167" customFormat="1" ht="46.5" customHeight="1" x14ac:dyDescent="0.25">
      <c r="B8" s="322" t="s">
        <v>161</v>
      </c>
      <c r="C8" s="322"/>
      <c r="D8" s="165"/>
    </row>
    <row r="9" spans="2:5" s="167" customFormat="1" ht="15.6" x14ac:dyDescent="0.25">
      <c r="B9" s="321" t="s">
        <v>160</v>
      </c>
      <c r="C9" s="321"/>
      <c r="D9" s="165"/>
    </row>
    <row r="10" spans="2:5" s="167" customFormat="1" ht="46.5" customHeight="1" x14ac:dyDescent="0.25">
      <c r="B10" s="322" t="s">
        <v>161</v>
      </c>
      <c r="C10" s="322"/>
      <c r="D10" s="168"/>
    </row>
    <row r="11" spans="2:5" s="167" customFormat="1" ht="46.5" customHeight="1" x14ac:dyDescent="0.25">
      <c r="B11" s="323" t="s">
        <v>19</v>
      </c>
      <c r="C11" s="323"/>
      <c r="D11" s="168"/>
    </row>
    <row r="12" spans="2:5" s="167" customFormat="1" ht="15.6" x14ac:dyDescent="0.25">
      <c r="B12" s="321" t="s">
        <v>165</v>
      </c>
      <c r="C12" s="321"/>
      <c r="D12" s="168"/>
    </row>
    <row r="13" spans="2:5" s="167" customFormat="1" ht="46.5" customHeight="1" x14ac:dyDescent="0.25">
      <c r="B13" s="322" t="s">
        <v>161</v>
      </c>
      <c r="C13" s="322"/>
      <c r="D13" s="168"/>
    </row>
    <row r="14" spans="2:5" s="167" customFormat="1" ht="46.5" customHeight="1" x14ac:dyDescent="0.25">
      <c r="B14" s="322" t="s">
        <v>161</v>
      </c>
      <c r="C14" s="322"/>
      <c r="D14" s="168"/>
    </row>
    <row r="15" spans="2:5" ht="40.950000000000003" customHeight="1" x14ac:dyDescent="0.25">
      <c r="B15" s="273" t="s">
        <v>24</v>
      </c>
      <c r="C15" s="273"/>
    </row>
    <row r="16" spans="2:5" ht="15.6" x14ac:dyDescent="0.25">
      <c r="B16" s="321" t="s">
        <v>48</v>
      </c>
      <c r="C16" s="321"/>
    </row>
    <row r="17" spans="2:7" ht="56.55" customHeight="1" x14ac:dyDescent="0.25">
      <c r="B17" s="322" t="s">
        <v>161</v>
      </c>
      <c r="C17" s="322"/>
    </row>
    <row r="18" spans="2:7" ht="15.6" x14ac:dyDescent="0.25">
      <c r="B18" s="321" t="s">
        <v>162</v>
      </c>
      <c r="C18" s="321"/>
    </row>
    <row r="19" spans="2:7" ht="46.5" customHeight="1" x14ac:dyDescent="0.25">
      <c r="B19" s="322" t="s">
        <v>161</v>
      </c>
      <c r="C19" s="322"/>
    </row>
    <row r="20" spans="2:7" ht="40.950000000000003" customHeight="1" x14ac:dyDescent="0.25">
      <c r="B20" s="273" t="s">
        <v>28</v>
      </c>
      <c r="C20" s="273"/>
    </row>
    <row r="21" spans="2:7" ht="19.5" customHeight="1" x14ac:dyDescent="0.25">
      <c r="B21" s="321" t="s">
        <v>47</v>
      </c>
      <c r="C21" s="321"/>
      <c r="D21" s="169"/>
      <c r="E21" s="169"/>
      <c r="F21" s="169"/>
      <c r="G21" s="169"/>
    </row>
    <row r="22" spans="2:7" ht="63.45" customHeight="1" x14ac:dyDescent="0.25">
      <c r="B22" s="322" t="s">
        <v>161</v>
      </c>
      <c r="C22" s="322"/>
      <c r="D22" s="169"/>
      <c r="E22" s="169"/>
      <c r="F22" s="169"/>
      <c r="G22" s="169"/>
    </row>
    <row r="23" spans="2:7" ht="34.200000000000003" customHeight="1" x14ac:dyDescent="0.25">
      <c r="B23" s="325" t="s">
        <v>164</v>
      </c>
      <c r="C23" s="325"/>
    </row>
    <row r="24" spans="2:7" ht="55.05" customHeight="1" x14ac:dyDescent="0.25">
      <c r="B24" s="322" t="s">
        <v>161</v>
      </c>
      <c r="C24" s="322"/>
      <c r="D24" s="170"/>
      <c r="E24" s="170"/>
      <c r="F24" s="170"/>
      <c r="G24" s="170"/>
    </row>
    <row r="25" spans="2:7" ht="57" customHeight="1" x14ac:dyDescent="0.25">
      <c r="B25" s="322" t="s">
        <v>161</v>
      </c>
      <c r="C25" s="322"/>
      <c r="D25" s="170"/>
      <c r="E25" s="170"/>
      <c r="F25" s="170"/>
      <c r="G25" s="170"/>
    </row>
    <row r="26" spans="2:7" ht="57" customHeight="1" x14ac:dyDescent="0.25">
      <c r="B26" s="325" t="s">
        <v>149</v>
      </c>
      <c r="C26" s="325"/>
      <c r="D26" s="170"/>
      <c r="E26" s="170"/>
      <c r="F26" s="170"/>
      <c r="G26" s="170"/>
    </row>
    <row r="27" spans="2:7" ht="57" customHeight="1" x14ac:dyDescent="0.25">
      <c r="B27" s="322" t="s">
        <v>161</v>
      </c>
      <c r="C27" s="322"/>
      <c r="D27" s="170"/>
      <c r="E27" s="170"/>
      <c r="F27" s="170"/>
      <c r="G27" s="170"/>
    </row>
    <row r="28" spans="2:7" ht="57" customHeight="1" x14ac:dyDescent="0.25">
      <c r="B28" s="322" t="s">
        <v>161</v>
      </c>
      <c r="C28" s="322"/>
      <c r="D28" s="170"/>
      <c r="E28" s="170"/>
      <c r="F28" s="170"/>
      <c r="G28" s="170"/>
    </row>
    <row r="29" spans="2:7" ht="15.6" x14ac:dyDescent="0.25">
      <c r="B29" s="325" t="s">
        <v>88</v>
      </c>
      <c r="C29" s="325"/>
      <c r="D29" s="170"/>
      <c r="E29" s="170"/>
      <c r="F29" s="170"/>
      <c r="G29" s="170"/>
    </row>
    <row r="30" spans="2:7" ht="57" customHeight="1" x14ac:dyDescent="0.25">
      <c r="B30" s="322" t="s">
        <v>161</v>
      </c>
      <c r="C30" s="322"/>
      <c r="D30" s="170"/>
      <c r="E30" s="170"/>
      <c r="F30" s="170"/>
      <c r="G30" s="170"/>
    </row>
    <row r="31" spans="2:7" ht="57" customHeight="1" x14ac:dyDescent="0.25">
      <c r="B31" s="322" t="s">
        <v>161</v>
      </c>
      <c r="C31" s="322"/>
      <c r="D31" s="170"/>
      <c r="E31" s="170"/>
      <c r="F31" s="170"/>
      <c r="G31" s="170"/>
    </row>
    <row r="32" spans="2:7" ht="15.6" x14ac:dyDescent="0.25">
      <c r="B32" s="325" t="s">
        <v>106</v>
      </c>
      <c r="C32" s="325"/>
      <c r="D32" s="170"/>
      <c r="E32" s="170"/>
      <c r="F32" s="170"/>
      <c r="G32" s="170"/>
    </row>
    <row r="33" spans="1:7" ht="57" customHeight="1" x14ac:dyDescent="0.25">
      <c r="B33" s="322" t="s">
        <v>161</v>
      </c>
      <c r="C33" s="322"/>
      <c r="D33" s="170"/>
      <c r="E33" s="170"/>
      <c r="F33" s="170"/>
      <c r="G33" s="170"/>
    </row>
    <row r="34" spans="1:7" ht="57" customHeight="1" x14ac:dyDescent="0.25">
      <c r="B34" s="322" t="s">
        <v>161</v>
      </c>
      <c r="C34" s="322"/>
      <c r="D34" s="170"/>
      <c r="E34" s="170"/>
      <c r="F34" s="170"/>
      <c r="G34" s="170"/>
    </row>
    <row r="35" spans="1:7" ht="15.6" x14ac:dyDescent="0.25">
      <c r="B35" s="325" t="s">
        <v>163</v>
      </c>
      <c r="C35" s="325"/>
      <c r="D35" s="170"/>
      <c r="E35" s="170"/>
      <c r="F35" s="170"/>
      <c r="G35" s="170"/>
    </row>
    <row r="36" spans="1:7" ht="57" customHeight="1" x14ac:dyDescent="0.25">
      <c r="B36" s="322" t="s">
        <v>161</v>
      </c>
      <c r="C36" s="322"/>
      <c r="D36" s="170"/>
      <c r="E36" s="170"/>
      <c r="F36" s="170"/>
      <c r="G36" s="170"/>
    </row>
    <row r="37" spans="1:7" ht="57" customHeight="1" x14ac:dyDescent="0.25">
      <c r="B37" s="322" t="s">
        <v>161</v>
      </c>
      <c r="C37" s="322"/>
      <c r="D37" s="170"/>
      <c r="E37" s="170"/>
      <c r="F37" s="170"/>
      <c r="G37" s="170"/>
    </row>
    <row r="38" spans="1:7" ht="45.45" customHeight="1" x14ac:dyDescent="0.25">
      <c r="B38" s="325" t="s">
        <v>136</v>
      </c>
      <c r="C38" s="325"/>
      <c r="D38" s="170"/>
      <c r="E38" s="170"/>
      <c r="F38" s="170"/>
      <c r="G38" s="170"/>
    </row>
    <row r="39" spans="1:7" ht="57" customHeight="1" x14ac:dyDescent="0.25">
      <c r="B39" s="322" t="s">
        <v>161</v>
      </c>
      <c r="C39" s="322"/>
      <c r="D39" s="170"/>
      <c r="E39" s="170"/>
      <c r="F39" s="170"/>
      <c r="G39" s="170"/>
    </row>
    <row r="40" spans="1:7" ht="57" customHeight="1" x14ac:dyDescent="0.25">
      <c r="B40" s="322" t="s">
        <v>161</v>
      </c>
      <c r="C40" s="322"/>
      <c r="D40" s="170"/>
      <c r="E40" s="170"/>
      <c r="F40" s="170"/>
      <c r="G40" s="170"/>
    </row>
    <row r="41" spans="1:7" ht="19.05" customHeight="1" x14ac:dyDescent="0.25">
      <c r="B41" s="273" t="s">
        <v>38</v>
      </c>
      <c r="C41" s="273"/>
      <c r="D41" s="169"/>
      <c r="E41" s="169"/>
      <c r="F41" s="169"/>
      <c r="G41" s="169"/>
    </row>
    <row r="42" spans="1:7" ht="67.05" customHeight="1" x14ac:dyDescent="0.3">
      <c r="A42" s="68"/>
      <c r="B42" s="322" t="s">
        <v>161</v>
      </c>
      <c r="C42" s="322"/>
      <c r="D42" s="171"/>
      <c r="E42" s="171"/>
      <c r="F42" s="171"/>
      <c r="G42" s="171"/>
    </row>
    <row r="43" spans="1:7" ht="57.45" customHeight="1" x14ac:dyDescent="0.3">
      <c r="A43" s="68"/>
      <c r="B43" s="322" t="s">
        <v>161</v>
      </c>
      <c r="C43" s="322"/>
      <c r="D43" s="171"/>
      <c r="E43" s="171"/>
      <c r="F43" s="171"/>
      <c r="G43" s="171"/>
    </row>
    <row r="44" spans="1:7" ht="15.6" x14ac:dyDescent="0.3">
      <c r="B44" s="321"/>
      <c r="C44" s="321"/>
      <c r="D44" s="172"/>
      <c r="E44" s="172"/>
      <c r="F44" s="172"/>
      <c r="G44" s="172"/>
    </row>
    <row r="45" spans="1:7" ht="46.05" customHeight="1" x14ac:dyDescent="0.25">
      <c r="B45" s="324"/>
      <c r="C45" s="324"/>
      <c r="D45" s="166"/>
      <c r="E45" s="166"/>
      <c r="F45" s="166"/>
      <c r="G45" s="166"/>
    </row>
    <row r="57" spans="1:1" x14ac:dyDescent="0.25">
      <c r="A57" s="173"/>
    </row>
  </sheetData>
  <mergeCells count="45">
    <mergeCell ref="B23:C23"/>
    <mergeCell ref="B21:C21"/>
    <mergeCell ref="B14:C14"/>
    <mergeCell ref="B17:C17"/>
    <mergeCell ref="B19:C19"/>
    <mergeCell ref="B22:C22"/>
    <mergeCell ref="B20:C20"/>
    <mergeCell ref="B32:C32"/>
    <mergeCell ref="B27:C27"/>
    <mergeCell ref="B28:C28"/>
    <mergeCell ref="B30:C30"/>
    <mergeCell ref="B31:C31"/>
    <mergeCell ref="B29:C29"/>
    <mergeCell ref="B45:C45"/>
    <mergeCell ref="B44:C44"/>
    <mergeCell ref="B41:C41"/>
    <mergeCell ref="B25:C25"/>
    <mergeCell ref="B24:C24"/>
    <mergeCell ref="B42:C42"/>
    <mergeCell ref="B43:C43"/>
    <mergeCell ref="B33:C33"/>
    <mergeCell ref="B40:C40"/>
    <mergeCell ref="B35:C35"/>
    <mergeCell ref="B34:C34"/>
    <mergeCell ref="B36:C36"/>
    <mergeCell ref="B38:C38"/>
    <mergeCell ref="B37:C37"/>
    <mergeCell ref="B39:C39"/>
    <mergeCell ref="B26:C26"/>
    <mergeCell ref="B2:C2"/>
    <mergeCell ref="B1:C1"/>
    <mergeCell ref="B15:C15"/>
    <mergeCell ref="B16:C16"/>
    <mergeCell ref="B18:C18"/>
    <mergeCell ref="B10:C10"/>
    <mergeCell ref="B6:C6"/>
    <mergeCell ref="B9:C9"/>
    <mergeCell ref="B3:C3"/>
    <mergeCell ref="B5:C5"/>
    <mergeCell ref="B7:C7"/>
    <mergeCell ref="B8:C8"/>
    <mergeCell ref="B11:C11"/>
    <mergeCell ref="B4:C4"/>
    <mergeCell ref="B12:C12"/>
    <mergeCell ref="B13:C13"/>
  </mergeCells>
  <pageMargins left="0.25" right="0.25" top="0.75" bottom="0.75" header="0.3" footer="0.3"/>
  <pageSetup paperSize="9" orientation="portrait" r:id="rId1"/>
  <rowBreaks count="2" manualBreakCount="2">
    <brk id="14" min="1" max="2" man="1"/>
    <brk id="19" min="1"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9</vt:i4>
      </vt:variant>
    </vt:vector>
  </HeadingPairs>
  <TitlesOfParts>
    <vt:vector size="16" baseType="lpstr">
      <vt:lpstr>FOND COLE SUB S1</vt:lpstr>
      <vt:lpstr>FOND COLE SUB S2</vt:lpstr>
      <vt:lpstr>FOND COLE SUB S3</vt:lpstr>
      <vt:lpstr>FOND COLE SUB S4</vt:lpstr>
      <vt:lpstr>FOND COLE SUB S5</vt:lpstr>
      <vt:lpstr>FOND COLE SUB S6</vt:lpstr>
      <vt:lpstr>FOND COLE NOTES</vt:lpstr>
      <vt:lpstr>'FOND COLE NOTES'!Impression_des_titres</vt:lpstr>
      <vt:lpstr>'FOND COLE SUB S1'!Impression_des_titres</vt:lpstr>
      <vt:lpstr>'FOND COLE SUB S4'!Impression_des_titres</vt:lpstr>
      <vt:lpstr>'FOND COLE NOTES'!Zone_d_impression</vt:lpstr>
      <vt:lpstr>'FOND COLE SUB S2'!Zone_d_impression</vt:lpstr>
      <vt:lpstr>'FOND COLE SUB S3'!Zone_d_impression</vt:lpstr>
      <vt:lpstr>'FOND COLE SUB S4'!Zone_d_impression</vt:lpstr>
      <vt:lpstr>'FOND COLE SUB S5'!Zone_d_impression</vt:lpstr>
      <vt:lpstr>'FOND COLE SUB S6'!Zone_d_impression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Pavel Cemirtan</dc:creator>
  <cp:lastModifiedBy>Adel</cp:lastModifiedBy>
  <cp:lastPrinted>2023-03-28T14:49:14Z</cp:lastPrinted>
  <dcterms:created xsi:type="dcterms:W3CDTF">2023-03-05T09:10:24Z</dcterms:created>
  <dcterms:modified xsi:type="dcterms:W3CDTF">2024-03-04T23:55:17Z</dcterms:modified>
</cp:coreProperties>
</file>